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35" windowHeight="11250" tabRatio="598" activeTab="0"/>
  </bookViews>
  <sheets>
    <sheet name="Front Page" sheetId="1" r:id="rId1"/>
    <sheet name="Concepts" sheetId="2" r:id="rId2"/>
    <sheet name="Movement" sheetId="3" r:id="rId3"/>
    <sheet name="Single Room" sheetId="4" r:id="rId4"/>
    <sheet name="Indoors" sheetId="5" r:id="rId5"/>
    <sheet name="Self Protection" sheetId="6" r:id="rId6"/>
    <sheet name="Guided" sheetId="7" r:id="rId7"/>
    <sheet name="Cane Skill" sheetId="8" r:id="rId8"/>
    <sheet name="Sidewalk" sheetId="9" r:id="rId9"/>
    <sheet name="Street Cross" sheetId="10" r:id="rId10"/>
    <sheet name="Orientation" sheetId="11" r:id="rId11"/>
    <sheet name="Public Tran" sheetId="12" r:id="rId12"/>
    <sheet name="Atypical" sheetId="13" r:id="rId13"/>
    <sheet name="Rural" sheetId="14" r:id="rId14"/>
    <sheet name="Vision Specific" sheetId="15" r:id="rId15"/>
    <sheet name="Community" sheetId="16" r:id="rId16"/>
  </sheets>
  <definedNames/>
  <calcPr fullCalcOnLoad="1"/>
</workbook>
</file>

<file path=xl/sharedStrings.xml><?xml version="1.0" encoding="utf-8"?>
<sst xmlns="http://schemas.openxmlformats.org/spreadsheetml/2006/main" count="3117" uniqueCount="564">
  <si>
    <t>sidewalk</t>
  </si>
  <si>
    <t>a. walk without continual veering</t>
  </si>
  <si>
    <t>b. detect intersecting sidewalks</t>
  </si>
  <si>
    <t>c. detect curbs at end of block (tactually, auditorally)</t>
  </si>
  <si>
    <t>d. maintain balance on driveway cuts</t>
  </si>
  <si>
    <t>e. go around vehicles parked over sidewalk (towards street)</t>
  </si>
  <si>
    <t>f. detect and go around or close open gates</t>
  </si>
  <si>
    <t>(e.g. caution tape, barrels)</t>
  </si>
  <si>
    <t xml:space="preserve">h. use protective technique to deal with low hanging branches </t>
  </si>
  <si>
    <t>2. Walk On Irregular Sidewalks</t>
  </si>
  <si>
    <t>1. Walk On Sidewalks</t>
  </si>
  <si>
    <t>a. maintain balance on broken sidewalk</t>
  </si>
  <si>
    <t>b. maintain Line Of Travel (L.O.T.) on broken sidewalk</t>
  </si>
  <si>
    <t>g. detect and identify sidewalk blockages due to construction</t>
  </si>
  <si>
    <t xml:space="preserve">c. maintain L.O.T. briefly when sidewalk is covered by dirt, </t>
  </si>
  <si>
    <t>rocks, grass or gravel</t>
  </si>
  <si>
    <t>d. detect curb at end of block with irregular sidewalk</t>
  </si>
  <si>
    <t>e. transition to street if sidewalk becomes impassable</t>
  </si>
  <si>
    <t>i. detect and go around street hardware (e.g. mailbox, pole)</t>
  </si>
  <si>
    <t>j. identify useful street hardware (e.g. post office mailbox)</t>
  </si>
  <si>
    <t>k. detect and go around other pedestrians on sidewalk</t>
  </si>
  <si>
    <t>3. Correct For Veer On Sidewalks</t>
  </si>
  <si>
    <t>a. stop walking when feet encounter surface other than</t>
  </si>
  <si>
    <t>b. without turning, sweep cane in 180 arc to find sidewalk</t>
  </si>
  <si>
    <t>c. take sidewalk that allows continuation of L.O.T.</t>
  </si>
  <si>
    <t>d. if no sidewalk found, move first towards the parallel</t>
  </si>
  <si>
    <t>e. if no sidewalk found, move next away from parallel street</t>
  </si>
  <si>
    <t>street while checking for sidewalk, resume L.O.T. if found</t>
  </si>
  <si>
    <t>while checking for sidewalk, resume L.O.T. if found</t>
  </si>
  <si>
    <t>f. if sidewalk ended, transition to street</t>
  </si>
  <si>
    <t>1. Basic Skills</t>
  </si>
  <si>
    <t>a. grasp cane handle firmly enough to keep from dropping</t>
  </si>
  <si>
    <t>b. maintain grip on cane while walking</t>
  </si>
  <si>
    <t>c. maintain grip when cane encounters object</t>
  </si>
  <si>
    <t>d. identify when cane has contacted object</t>
  </si>
  <si>
    <t>e. identify when cane has enountered drop off or curb</t>
  </si>
  <si>
    <t>f. identify when cane has encountered change in terrain</t>
  </si>
  <si>
    <t>a. demonstrate centered/above waist handshake grip</t>
  </si>
  <si>
    <t>b. demonstrate centered pencil grip</t>
  </si>
  <si>
    <t>c. demonstrate handshake grip held to the side near hip</t>
  </si>
  <si>
    <t>d. identify benefits/limitations of each grip type</t>
  </si>
  <si>
    <t>e. identify situations where various cane grips are beneficial</t>
  </si>
  <si>
    <t>3. Constant Contact</t>
  </si>
  <si>
    <t>2. Types Of Grips</t>
  </si>
  <si>
    <t>a. identify situations where constant contact is appropriate</t>
  </si>
  <si>
    <t>b. keep cane in front of body at all times</t>
  </si>
  <si>
    <t>c. keep cane on the ground at all times</t>
  </si>
  <si>
    <t>e. remain 'in step' to maximize protection</t>
  </si>
  <si>
    <t>d. move cane in a constant arc slightly wider than shoulders</t>
  </si>
  <si>
    <t>a. identify situations where two point touch is appropriate</t>
  </si>
  <si>
    <t>c. lift cane slightly off ground, maintaining low arc</t>
  </si>
  <si>
    <t>d. tap cane slightly outside of each shoulder (arc width)</t>
  </si>
  <si>
    <t>4. Diagonal/Diagonal Trail</t>
  </si>
  <si>
    <t>a. identify situations where diagonal is appropriate</t>
  </si>
  <si>
    <t>d. keep cane at diagonal across body, covering both shoulders</t>
  </si>
  <si>
    <t>e. count doors/intersecting hallways when trailing</t>
  </si>
  <si>
    <t>a. identify situations where three point touch is appropriate</t>
  </si>
  <si>
    <t>e. tap cane on surface being trailed well outside of shoulder</t>
  </si>
  <si>
    <t>to locate intersecting sidewalk</t>
  </si>
  <si>
    <t>f. remain as 'in step' as possible to maximize protection</t>
  </si>
  <si>
    <t>5. Two Point Touch/Touch Trail</t>
  </si>
  <si>
    <t>e. when trailing, tap a bit farther to the side to locate</t>
  </si>
  <si>
    <t>intersecting sidewalk</t>
  </si>
  <si>
    <t>6. Touch And Drag</t>
  </si>
  <si>
    <t>a. identify situations were touch and drag is appropriate</t>
  </si>
  <si>
    <t>d. tap outside of shoulder opposite of line being trailed</t>
  </si>
  <si>
    <t>e. drag cane in constant contact arc across body, contact</t>
  </si>
  <si>
    <t>surface being trailed</t>
  </si>
  <si>
    <t>7. Three Point Touch</t>
  </si>
  <si>
    <t>f. remain 'in step' to maximize protection</t>
  </si>
  <si>
    <t>Orientation Skills &amp; GPS</t>
  </si>
  <si>
    <t>Public Transportation</t>
  </si>
  <si>
    <t>Atypical O&amp;M</t>
  </si>
  <si>
    <t>Rural Travel</t>
  </si>
  <si>
    <t>Vision Specific O&amp;M Skills</t>
  </si>
  <si>
    <t xml:space="preserve">Community </t>
  </si>
  <si>
    <t>Street Crossings</t>
  </si>
  <si>
    <t>Cane Skills</t>
  </si>
  <si>
    <t>Guided Travel</t>
  </si>
  <si>
    <t>Self Protection</t>
  </si>
  <si>
    <t>Indoor O&amp;M</t>
  </si>
  <si>
    <t>Single Room O&amp;M</t>
  </si>
  <si>
    <t>Movement</t>
  </si>
  <si>
    <t>Concepts</t>
  </si>
  <si>
    <t>Totals</t>
  </si>
  <si>
    <t>Student:</t>
  </si>
  <si>
    <t>Input
Data</t>
  </si>
  <si>
    <t>Auto
Score</t>
  </si>
  <si>
    <t>PUBLIC TRANSPORTATION</t>
  </si>
  <si>
    <t>CANE SKILLS</t>
  </si>
  <si>
    <t>SIDEWALK TRAVEL (RESIDENTIAL/BUSINESS)</t>
  </si>
  <si>
    <t>STREET CROSSINGS</t>
  </si>
  <si>
    <t>ATYPICAL O&amp;M</t>
  </si>
  <si>
    <t>RURAL O&amp;M</t>
  </si>
  <si>
    <t>VISION SPECIFIC SKILLS</t>
  </si>
  <si>
    <t>COMMUNITY SKILLS</t>
  </si>
  <si>
    <t>or landmark (e.g. mountains) to determine one direction</t>
  </si>
  <si>
    <t>(e.g. the building is to east, we are west of building)</t>
  </si>
  <si>
    <t>ORIENTATION SKILLS</t>
  </si>
  <si>
    <t>one direction, evens sometimes found on one side of hall</t>
  </si>
  <si>
    <t>a. identify names of cardinal directions</t>
  </si>
  <si>
    <t>b. identify east opposite west, north opposite south</t>
  </si>
  <si>
    <t>c. use clue (e.g. position of sun, noise from passing train)</t>
  </si>
  <si>
    <t>d. use one known direction to extrapolate other three</t>
  </si>
  <si>
    <t>e. identify SE, SW, NE, NW</t>
  </si>
  <si>
    <t>f. identify direction while walking indoors including turns</t>
  </si>
  <si>
    <t>g. identify direction while walking outdoors including turns</t>
  </si>
  <si>
    <t>h. identify direction to object or building</t>
  </si>
  <si>
    <t>i. identify directional relationship to object or building</t>
  </si>
  <si>
    <t>l. complete single turn route using cardinal directions</t>
  </si>
  <si>
    <t>m. complete two turn route using cardinal directions</t>
  </si>
  <si>
    <t>n. complete multi-turn route using cardinal directions</t>
  </si>
  <si>
    <t>a. identify landmarks as permanent fixtures in environment</t>
  </si>
  <si>
    <t>b. identify landmarks unique to commonly used routes</t>
  </si>
  <si>
    <t xml:space="preserve">c. complete single turn using landmark </t>
  </si>
  <si>
    <t>d. complete two turn route using landmarks</t>
  </si>
  <si>
    <t>e. complete multi-turn route using landmarks</t>
  </si>
  <si>
    <t xml:space="preserve">a. idenfity clues as transitory </t>
  </si>
  <si>
    <t>b. identify clues unique to commonly used routes</t>
  </si>
  <si>
    <t xml:space="preserve">c. complete single turn route using clue </t>
  </si>
  <si>
    <t>d. complete two turn route using clues</t>
  </si>
  <si>
    <t>e. complete multi-turn route using clues</t>
  </si>
  <si>
    <t xml:space="preserve">d. identify numbers generally get bigger/smaller heading in </t>
  </si>
  <si>
    <t>CONCEPTS</t>
  </si>
  <si>
    <t>GUIDED SKILLS</t>
  </si>
  <si>
    <t>SELF PROTECTION</t>
  </si>
  <si>
    <t>INDOOR O&amp;M</t>
  </si>
  <si>
    <t>SINGLE ROOM O&amp;M</t>
  </si>
  <si>
    <t>MOVEMENT</t>
  </si>
  <si>
    <t>1. Human Guide</t>
  </si>
  <si>
    <t>a. appropriately solicit or decline human guide</t>
  </si>
  <si>
    <t>b. find area just above elbow without groping guide</t>
  </si>
  <si>
    <t>c. attain 'C' grip and maintain sufficient pressure to hold arm</t>
  </si>
  <si>
    <t>d. walk with shoulder behind guide's shoulder</t>
  </si>
  <si>
    <t xml:space="preserve">e. walk half step behind guide </t>
  </si>
  <si>
    <t>f. move behind guide when guide moves arm to his/her back</t>
  </si>
  <si>
    <t>g. react to changes in the height of the guide's elbow (e.g.</t>
  </si>
  <si>
    <t>guide elbow lowering indicates step, drop off or slope)</t>
  </si>
  <si>
    <t>2. Walking With Another (No Direct Contact)</t>
  </si>
  <si>
    <t>a. maintain same pace as other person/people</t>
  </si>
  <si>
    <t>d. in crowded areas or areas with lots of turns (e.g. stores)</t>
  </si>
  <si>
    <t>3. Menus</t>
  </si>
  <si>
    <t>a. arm held just above shoulder level, parallel to ground</t>
  </si>
  <si>
    <t>b. elbow bent about 120 degrees away from body</t>
  </si>
  <si>
    <t>c. hand turned out and fingers relaxed</t>
  </si>
  <si>
    <t>1. Upper Hand Protective Technique</t>
  </si>
  <si>
    <t>d. identify times when upper hand might be needed</t>
  </si>
  <si>
    <t>2. Lower Forearm Protective Technique</t>
  </si>
  <si>
    <t>a. arm held at midline, elbow straight but not locked</t>
  </si>
  <si>
    <t>b. arm held about a foot in front of body, hand relaxed</t>
  </si>
  <si>
    <t>c. identify times when lower forearm protective technique</t>
  </si>
  <si>
    <t>might be needed</t>
  </si>
  <si>
    <t>e. wear hat with 3" brim when walking in areas with low hanging</t>
  </si>
  <si>
    <t>branches</t>
  </si>
  <si>
    <t>a. walk along wall, arm trailing wall bent 45 degrees, only the</t>
  </si>
  <si>
    <t>b. detect doorway, break contact with wall, pass door using clues</t>
  </si>
  <si>
    <t>and time/distance, re-establish contact with wall and continue</t>
  </si>
  <si>
    <t>1. Hand Trailing</t>
  </si>
  <si>
    <t>2. Navigating Open Spaces</t>
  </si>
  <si>
    <t>a. demonstrate direction taking by aligning 2 or more body parts</t>
  </si>
  <si>
    <t>with desired Line Of Travel (L.O.T.) and projecting straight line</t>
  </si>
  <si>
    <t>b. demonstrate squaring off by putting back, shoulders and back</t>
  </si>
  <si>
    <t>of legs against wall and moving directly away from it</t>
  </si>
  <si>
    <t>3. Doors</t>
  </si>
  <si>
    <t>a. identify presence of door</t>
  </si>
  <si>
    <t>b. identify type of door (push, pull, slide, revolving, single, double)</t>
  </si>
  <si>
    <t>via physical contact, auditory clues, general knowledge of types of</t>
  </si>
  <si>
    <t>doors found in particular buildings (e.g. most doors swing into the</t>
  </si>
  <si>
    <t>room, grocery stores typically have powered sliding doors)</t>
  </si>
  <si>
    <t>pinky contacting the wall, hand relaxed with fingers dangling</t>
  </si>
  <si>
    <t xml:space="preserve">c. demonstrate ability to identify push/pull door, locate handle, </t>
  </si>
  <si>
    <t>open door and step through single or double doors</t>
  </si>
  <si>
    <t xml:space="preserve">d. demonstrate ability to identify sliding door, whether door is </t>
  </si>
  <si>
    <t>manual or powered, open door if manual, step through</t>
  </si>
  <si>
    <t>e. demonstrate ability to identify revolving door, locate entrance</t>
  </si>
  <si>
    <t xml:space="preserve">to revolving door housing via clues or surface change (e.g. carpet </t>
  </si>
  <si>
    <t xml:space="preserve">to tile or concrete), determine if door is in motion or still, use free  </t>
  </si>
  <si>
    <t xml:space="preserve">or free hand to trail rounded outside edge of door housing, turn  </t>
  </si>
  <si>
    <t>and quickly exit door</t>
  </si>
  <si>
    <t>a. detect presence of ascending stairs</t>
  </si>
  <si>
    <t>b. "A" anchor cane at base of stairs</t>
  </si>
  <si>
    <t>c. "B" bring toes up to edge of stairs</t>
  </si>
  <si>
    <t>d. "C" clear to ensure nothing on stair and confirm width of stair</t>
  </si>
  <si>
    <t>e. "D" diagonal angle of cane across body with the cane tip on the</t>
  </si>
  <si>
    <t>second stair, elbow locked and pressure exerted to cane ascends</t>
  </si>
  <si>
    <t>one stair for each step taken (cane and feet never on same step)</t>
  </si>
  <si>
    <t>f. "E" end of staircase reached by cane tip causes cane to swing</t>
  </si>
  <si>
    <t>freely instead of hitting next step alerting traveler end of stair case</t>
  </si>
  <si>
    <t>is imminent</t>
  </si>
  <si>
    <t>4. Ascending Stairs</t>
  </si>
  <si>
    <t>5. Descending Stairs</t>
  </si>
  <si>
    <t>a. detect presence of descending stairs</t>
  </si>
  <si>
    <t>second stair, cane either slides down each step or is tapped if</t>
  </si>
  <si>
    <t>stair surface doesn’t allow cane to slide</t>
  </si>
  <si>
    <t>f. "E" end of staircase reached by cane tip causes cane angle to</t>
  </si>
  <si>
    <t>flatten out alerting traveler end of stair case is imminent</t>
  </si>
  <si>
    <t>6. Elevators</t>
  </si>
  <si>
    <t>a. identify presence of elevator</t>
  </si>
  <si>
    <t>b. determine whether elevator door is open or closed</t>
  </si>
  <si>
    <t>c. locate button to summon elevator</t>
  </si>
  <si>
    <t>d. ask others if elevator is heading up or down if no signal</t>
  </si>
  <si>
    <t>e. enter elevator, locate buttons to indicate desired floor</t>
  </si>
  <si>
    <t>f. determine whether elevator is heading up or down</t>
  </si>
  <si>
    <t>g. count beeps if floor is not announced</t>
  </si>
  <si>
    <t>h. exit elevator and confirm floor number</t>
  </si>
  <si>
    <t>a. identify presence of escalator</t>
  </si>
  <si>
    <t>7. Escalators (Ascending)</t>
  </si>
  <si>
    <t xml:space="preserve">b. determine if at entry or exit of escalator (handrail moves </t>
  </si>
  <si>
    <t>toward traveler if at exit and away from traveler if at entry)</t>
  </si>
  <si>
    <t>c. determine whether escalator ascends or descends</t>
  </si>
  <si>
    <t xml:space="preserve">d. "A" anchor cane at edge of stairs of ascending escalator </t>
  </si>
  <si>
    <t>e. "B" bring toes up to edge of stairs</t>
  </si>
  <si>
    <t>f. "C" clear to confirm width of stair</t>
  </si>
  <si>
    <t>g. extend cane, step when cane 'kicks up'</t>
  </si>
  <si>
    <t>next stair</t>
  </si>
  <si>
    <t>and is pushed back towards traveler, lift cane and step onto ramp</t>
  </si>
  <si>
    <t>h. hold rail with free hand</t>
  </si>
  <si>
    <t>i. "D" diagonal angle of cane across body with the cane tip on the</t>
  </si>
  <si>
    <t xml:space="preserve">j. "E" end is reached when angle flattens out, hits edge of ramp </t>
  </si>
  <si>
    <t>k. clear ramp quickly and re-establish orientation</t>
  </si>
  <si>
    <t>8. Escalators (Descending)</t>
  </si>
  <si>
    <t xml:space="preserve">d. "A" anchor cane at edge of stairs of descending escalator </t>
  </si>
  <si>
    <t>g. extend cane, step when cane 'drops off'</t>
  </si>
  <si>
    <t>9. Moving Sidewalks</t>
  </si>
  <si>
    <t>a. identify presence of moving sidewalk</t>
  </si>
  <si>
    <t xml:space="preserve">b. determine if at entry or exit of moving sidewalk (handrail  </t>
  </si>
  <si>
    <t>moves toward traveler if at exit and away from traveler if at entry)</t>
  </si>
  <si>
    <t xml:space="preserve">c. "A" anchor cane at edge of moving sidewalk </t>
  </si>
  <si>
    <t>d. "B" bring toes up to edge of moving sidewalk</t>
  </si>
  <si>
    <t>e. "C" clear to confirm width of moving sidewalk</t>
  </si>
  <si>
    <t>f. "D" diagonal angle of cane across body</t>
  </si>
  <si>
    <t>g. hold rail with free hand</t>
  </si>
  <si>
    <t>h. "E" end is reached when cane hits exit ramp and is pushed</t>
  </si>
  <si>
    <t>back towards the traveler</t>
  </si>
  <si>
    <t>i. clear ramp quickly and re-establish orientation</t>
  </si>
  <si>
    <t>10. Turnstiles</t>
  </si>
  <si>
    <t xml:space="preserve">a. determine presence of turnstile </t>
  </si>
  <si>
    <t>b. locate entry to turnstile</t>
  </si>
  <si>
    <t>c. locate payment slot (if present)</t>
  </si>
  <si>
    <t>d. press through turnstile</t>
  </si>
  <si>
    <t>e. clear turnstile exit quickly and re-establish orientation</t>
  </si>
  <si>
    <t>b. establish Point Of Reference (P.O.R.), either a physical</t>
  </si>
  <si>
    <t>landmark (e.g. door, piece of furniture) or nearly constant</t>
  </si>
  <si>
    <t>clue (e.g. radio, noise in hallway)</t>
  </si>
  <si>
    <t>b. identify Point Of Reference (P.O.R.)</t>
  </si>
  <si>
    <t>locate areas of room and items within the room</t>
  </si>
  <si>
    <t>d. use location of familiar item in room to find unfamiliar item</t>
  </si>
  <si>
    <t>described as being next to, under, on top of, etc</t>
  </si>
  <si>
    <t>e. use cane and/or protective techniques as appropriate</t>
  </si>
  <si>
    <t>1. Familiar Rooms</t>
  </si>
  <si>
    <t>2. Unfamiliar Rooms</t>
  </si>
  <si>
    <t>c. demonstrate systematic pattern of exploration of room (e.g.</t>
  </si>
  <si>
    <t>grid pattern)</t>
  </si>
  <si>
    <t>d. identify directional relationships of major features of the room</t>
  </si>
  <si>
    <t>(e.g. the tub is to the left of the sink, the board is on the north</t>
  </si>
  <si>
    <t>side of the room)</t>
  </si>
  <si>
    <t>f. use cane and/or protective techniques as appropriate</t>
  </si>
  <si>
    <t>e. use location of found item in room to find undiscovered item</t>
  </si>
  <si>
    <t>a. identify side(s) of room seating faces</t>
  </si>
  <si>
    <t>3. Seating (Rows Of Desks Or Theater/Stadium Seating)</t>
  </si>
  <si>
    <t>b. identify beginning of row of seats</t>
  </si>
  <si>
    <t>d. enter row of seats, find unoccupied seat</t>
  </si>
  <si>
    <t>e. confirm (with cane, verbally, etc) seat is indeed unoccupied</t>
  </si>
  <si>
    <t>f. identify need to minimize space occupied as others may need</t>
  </si>
  <si>
    <t>to pass while getting seated</t>
  </si>
  <si>
    <t>4. Seating (Tables)</t>
  </si>
  <si>
    <t>a. identify location of table</t>
  </si>
  <si>
    <t>b. ask if there is available seat if table seems to be occupied</t>
  </si>
  <si>
    <t>c. ask if there is available seat if row seems to be occupied</t>
  </si>
  <si>
    <t>c. confirm (with cane, verbally, etc) seat is indeed unoccupied</t>
  </si>
  <si>
    <t xml:space="preserve">d. identify need to pull chair as close to table as possible as </t>
  </si>
  <si>
    <t>others may need to pass behind</t>
  </si>
  <si>
    <t>5. Locate Dropped Object</t>
  </si>
  <si>
    <t>a. identify that an object has been dropped</t>
  </si>
  <si>
    <t>b. listen for clues as to where object may have come to rest</t>
  </si>
  <si>
    <t>c. drop level without bending at waist</t>
  </si>
  <si>
    <t>d. demonstract circular or grid pattern search to locate object</t>
  </si>
  <si>
    <t>1. Self Propulsion</t>
  </si>
  <si>
    <t>a. intentionally move body by scooching</t>
  </si>
  <si>
    <t>b. intentionally move body by rolling</t>
  </si>
  <si>
    <t>c. intentionally move body by scooting</t>
  </si>
  <si>
    <t>e. intentionally move body by cruising along furniture</t>
  </si>
  <si>
    <t>d. intentionally move body by crawling</t>
  </si>
  <si>
    <t>f. intentionally move body by walking with support</t>
  </si>
  <si>
    <t>g. walk without support</t>
  </si>
  <si>
    <t>2. Walking</t>
  </si>
  <si>
    <t>b. walk with pusher type device (e.g. AMD, toy shopping cart)</t>
  </si>
  <si>
    <t>c. walk with held device (e.g. cane, AMD)</t>
  </si>
  <si>
    <t>d. walk with held device while holding another item in free hand</t>
  </si>
  <si>
    <t>3. Maintain Body Alignment While Walking</t>
  </si>
  <si>
    <t>a. walk with slight forward lean</t>
  </si>
  <si>
    <t>b. walk with heel striking ground before toes</t>
  </si>
  <si>
    <t>c. walk with head upright and facing straight ahead</t>
  </si>
  <si>
    <t>d. walk with shoulders and hips aligned with rest of body</t>
  </si>
  <si>
    <t>e. self correct misaligned body parts with Line Of Travel (L.O.T.)</t>
  </si>
  <si>
    <t>a. identify that a turn is needed (e.g. hallway ends)</t>
  </si>
  <si>
    <t>sidewalk gradually turned from heading east to north)</t>
  </si>
  <si>
    <t>e. demonstrate relatively sharp 90 degree turns</t>
  </si>
  <si>
    <t>4. Balance</t>
  </si>
  <si>
    <t>a. maintain balance on level, regularly surfaced terrain</t>
  </si>
  <si>
    <t>b. maintain balance on level terrain with surface change</t>
  </si>
  <si>
    <t>c. maintain balance on down sloped, regularly surfaced terrain</t>
  </si>
  <si>
    <t>d. maintain balance on down sloped terrain with surface change</t>
  </si>
  <si>
    <t>e. maintain balance on up sloped, regularly surfaced terrain</t>
  </si>
  <si>
    <t>f. maintain balance on up sloped terrain with surface change</t>
  </si>
  <si>
    <t>g. maintain balance on ground with slope to side of traveler</t>
  </si>
  <si>
    <t>5. Turns</t>
  </si>
  <si>
    <t>1. Vocabulary</t>
  </si>
  <si>
    <t>b. point or hold object 'up'</t>
  </si>
  <si>
    <t>c. point or hold object 'down'</t>
  </si>
  <si>
    <t>d. point or hold object to the 'side'</t>
  </si>
  <si>
    <t>e. point or hold object 'behind'</t>
  </si>
  <si>
    <t>f. move 'forward'</t>
  </si>
  <si>
    <t>g. move 'back'</t>
  </si>
  <si>
    <t>h. move to the 'side'</t>
  </si>
  <si>
    <t>2. Laterality</t>
  </si>
  <si>
    <t>a. identify people as having left and right sides</t>
  </si>
  <si>
    <t>b. consistently identify left/right hand</t>
  </si>
  <si>
    <t>c. point or hold object to the left/right</t>
  </si>
  <si>
    <t>d. follow route based on single left/right direction</t>
  </si>
  <si>
    <t>3. Parallel/Perpendicular</t>
  </si>
  <si>
    <t>4. Time and Distance</t>
  </si>
  <si>
    <t>i. move 'slow'</t>
  </si>
  <si>
    <t>j. move 'fast'</t>
  </si>
  <si>
    <t>k. respond to 'stop' quickly and in multiple contexts</t>
  </si>
  <si>
    <t>RATING SCALE</t>
  </si>
  <si>
    <t>0 = Student not capable of demonstrating skill</t>
  </si>
  <si>
    <t>1 = Student does not demonstrate skill but may/will learn skill</t>
  </si>
  <si>
    <t>2 = Student only demonstrates skill with verbal and/or physical prompting</t>
  </si>
  <si>
    <t>3 = Student sometimes demonstrates skill without verbal and/or physical prompting</t>
  </si>
  <si>
    <t>4 = Student demonstrates skill and verbal and/or physical prompting are rarely needed</t>
  </si>
  <si>
    <t>5 = Student has totally mastered skill and does not require verbal and/or physical prompting</t>
  </si>
  <si>
    <t>b. via environmental cues</t>
  </si>
  <si>
    <t>iii. traffic sounds</t>
  </si>
  <si>
    <t>a. maintain balance while walking with pushed device</t>
  </si>
  <si>
    <t>Date</t>
  </si>
  <si>
    <t>raw score for section</t>
  </si>
  <si>
    <t>average score for section</t>
  </si>
  <si>
    <t>percentage score for section</t>
  </si>
  <si>
    <t>1. Identify Common Public Transportation Options</t>
  </si>
  <si>
    <t>Percent</t>
  </si>
  <si>
    <t>a. identify positives/negatives of bus travel</t>
  </si>
  <si>
    <t>2. Intra-City Bus Travel</t>
  </si>
  <si>
    <t>a. identify positives/negatives of taxi travel</t>
  </si>
  <si>
    <t>b. obtain phone numbers for available taxi companies</t>
  </si>
  <si>
    <t>c. call taxi to arrange pick up</t>
  </si>
  <si>
    <t>d. communicate destination to driver</t>
  </si>
  <si>
    <t>e. pay fare, tip if appropriate</t>
  </si>
  <si>
    <t>a. identify positives/negatives of Handi-Ride type services</t>
  </si>
  <si>
    <t>1. Fences</t>
  </si>
  <si>
    <t>a. go around fence obstructing path</t>
  </si>
  <si>
    <t>a. detect lack of sidewalk along line of travel</t>
  </si>
  <si>
    <t>c. return to previous line of travel (L.O.T.)</t>
  </si>
  <si>
    <t>c. cross field while maintaining line of travel</t>
  </si>
  <si>
    <t>2. Fields (in urban settings)</t>
  </si>
  <si>
    <t>e. resume route after completing crossing of field</t>
  </si>
  <si>
    <t>passage through field</t>
  </si>
  <si>
    <t>d. use cane/protective techniques that allow safe</t>
  </si>
  <si>
    <t>3. Parks/Playgrounds</t>
  </si>
  <si>
    <t>b. identify (sound) clues that will assist in</t>
  </si>
  <si>
    <t>maintaining line of travel (e.g. distant traffic)</t>
  </si>
  <si>
    <t>(e.g. playground equipment, BBQ area)</t>
  </si>
  <si>
    <t>passage through park/playground</t>
  </si>
  <si>
    <t>c. establish Point Of Reference (P.O.R.)</t>
  </si>
  <si>
    <t>d. locate prominent features of park/playground</t>
  </si>
  <si>
    <t>e. use cane/protective techniques that allow safe</t>
  </si>
  <si>
    <t>f. maintain general overall orientation</t>
  </si>
  <si>
    <t>a. understand that drivers on rural roads often exceed speed</t>
  </si>
  <si>
    <t>limits and that drivers don't anticipate pedestrians in road</t>
  </si>
  <si>
    <t>b. understand that rock/gravel can be sent airborne by vehicle</t>
  </si>
  <si>
    <t>c. understand that wildlife (e.g. snakes, wild dogs) is more</t>
  </si>
  <si>
    <t>prevalant in rural areas</t>
  </si>
  <si>
    <t>1. Understand Unique Dangers Related To Rural Travel</t>
  </si>
  <si>
    <t>d. understand that fences often have rusted and have sharp</t>
  </si>
  <si>
    <t>projections</t>
  </si>
  <si>
    <t xml:space="preserve">e. understand that ditches, gullies, and arroyos could indicate </t>
  </si>
  <si>
    <t>water run off and not be traversable in all weather conditions</t>
  </si>
  <si>
    <t>2. Walk along rural road</t>
  </si>
  <si>
    <t>a. identify surface of road (paved, gravel, dirt), condition of</t>
  </si>
  <si>
    <t>the side of road (flat/rutted) and presence/absence of grass</t>
  </si>
  <si>
    <t>(mowed, tall) then choose where to walk (road/side of road)</t>
  </si>
  <si>
    <t>b. keep to the edge of the road (in road or on side of road)</t>
  </si>
  <si>
    <t>c. move as far off the road as safely possible when vehicle</t>
  </si>
  <si>
    <t>approaches</t>
  </si>
  <si>
    <t>a. identify and traverse cattle guard</t>
  </si>
  <si>
    <t>b. identify different types of fencing (wood, metal tube, wire)</t>
  </si>
  <si>
    <t>d. detect and go around rural road hardware like mailboxes</t>
  </si>
  <si>
    <t xml:space="preserve">e. detect and go around vehicles/trailers parked on side of </t>
  </si>
  <si>
    <t>road, using protective technique if appropriate to shield face</t>
  </si>
  <si>
    <t>from tools overhanging edge of truck/trailer bed</t>
  </si>
  <si>
    <t>a. scan uncluttered picture for specific item(s)</t>
  </si>
  <si>
    <t>b. scan cluttered picture for specific item(s)</t>
  </si>
  <si>
    <t>1. Scanning Materials</t>
  </si>
  <si>
    <t>2. Scanning Environment</t>
  </si>
  <si>
    <t>a. scan area to be traveled for obstacles on ground</t>
  </si>
  <si>
    <t>b. scan area to be traveled for low hanging obstacles</t>
  </si>
  <si>
    <t>c. scan house/building/mailbox/curb for address</t>
  </si>
  <si>
    <t>d. scan intersection for traffic control/street signs</t>
  </si>
  <si>
    <t>e. scan streets at intersection for approaching vehicles</t>
  </si>
  <si>
    <t>f. scan business names for places of interest</t>
  </si>
  <si>
    <t>5. Visual Traveler</t>
  </si>
  <si>
    <t>a. visually detect all changes in terrain in all lighting conditions</t>
  </si>
  <si>
    <t>b. visually detect all curbs/drop offs in all lighting conditions</t>
  </si>
  <si>
    <t>c. visually detect all obstacles in L.O.T. in all lighting conditions</t>
  </si>
  <si>
    <t>d. visually detect all hanging obstacles in all lighting conditions</t>
  </si>
  <si>
    <t>e. visually detect all ramps/blended curbs in all lighting</t>
  </si>
  <si>
    <t>conditions</t>
  </si>
  <si>
    <t>enough away to allow for safe crossing in all lighting conditions</t>
  </si>
  <si>
    <t xml:space="preserve">hand to locate door and time entry into revolving door, use elbow </t>
  </si>
  <si>
    <t xml:space="preserve">Sidewalk Travel </t>
  </si>
  <si>
    <t>ii. changes in wind or 'open' feeling</t>
  </si>
  <si>
    <t>i. locate curb (visually or with cane)</t>
  </si>
  <si>
    <t>month</t>
  </si>
  <si>
    <t>year</t>
  </si>
  <si>
    <t>month year</t>
  </si>
  <si>
    <t>Notes</t>
  </si>
  <si>
    <t>notes</t>
  </si>
  <si>
    <t>a. identify body parts relevant to O&amp;M verbally or by gesture</t>
  </si>
  <si>
    <t>e. memorize route based on single left/right direction</t>
  </si>
  <si>
    <t>f. follow route based on several left/right directions</t>
  </si>
  <si>
    <t>g. memorize route based on several left/right directions</t>
  </si>
  <si>
    <t>h. put wall or object on left/right (e.g walk with wall on left)</t>
  </si>
  <si>
    <t>a. develop an awareness of the amount of time needed to complete</t>
  </si>
  <si>
    <t>memorized route</t>
  </si>
  <si>
    <t>b. search for landmarks along memorized route based on time</t>
  </si>
  <si>
    <t>and distance</t>
  </si>
  <si>
    <t>a. trail/walk along a parallel line (e.g. wall or grass line)</t>
  </si>
  <si>
    <t>b. identify perpendicular lines (e.g. intersecting sidewalk or</t>
  </si>
  <si>
    <t>hallway</t>
  </si>
  <si>
    <t>c. turn when perpendicular line is located if called for in route</t>
  </si>
  <si>
    <t>d. bypass perpendicular line if called for in route</t>
  </si>
  <si>
    <t>e. count perpendicular lines (e.g. hallways) and turn at the specific</t>
  </si>
  <si>
    <t>one needed to complete the route</t>
  </si>
  <si>
    <t>b. turn left/right/around when prompted (verbal or physical)</t>
  </si>
  <si>
    <t>c. identify that a turn has occurred when need is obvious</t>
  </si>
  <si>
    <t>d. identify that turn has occurred when it was not obvious (e.g.</t>
  </si>
  <si>
    <t>a. identify the room (e.g. kitchen or classroom)</t>
  </si>
  <si>
    <t xml:space="preserve">c. use laterality, memorized layout, and P.O.R. to </t>
  </si>
  <si>
    <t>a. identify the room as being unfamiliar</t>
  </si>
  <si>
    <t>b. stay with other person/people or trail behind</t>
  </si>
  <si>
    <t>c. use auditory clues from conversation maintained by</t>
  </si>
  <si>
    <t>others to keep track of where they are</t>
  </si>
  <si>
    <t>maintain focus on the other person/people instead of</t>
  </si>
  <si>
    <t>becoming distracted by things in the environment</t>
  </si>
  <si>
    <t>a. listen to menu choices read by other person/people</t>
  </si>
  <si>
    <t>b. ask appropriate questions regarding menu choices of wait</t>
  </si>
  <si>
    <t>staff or dining companions</t>
  </si>
  <si>
    <t>c. appropriately select from menu options</t>
  </si>
  <si>
    <t>1. Identify Street Crossing</t>
  </si>
  <si>
    <t>a. via verbal prompt</t>
  </si>
  <si>
    <t>3. Stop at street crossing without prompt</t>
  </si>
  <si>
    <t>2. Stop at street crossing with verbal or physical prompt</t>
  </si>
  <si>
    <t>4. Cross when prompted with direct physical contact with guide</t>
  </si>
  <si>
    <t>5. Cross when prompted without direct physical contact with guide but with guide right</t>
  </si>
  <si>
    <t>next to student</t>
  </si>
  <si>
    <t>6. Maintain pace when crossing street with guide</t>
  </si>
  <si>
    <t>7. Negotiate traffic islands or other obstacles with assistance from the guide</t>
  </si>
  <si>
    <t>8. Go around vehicles in the crosswalk with assistance from the guide</t>
  </si>
  <si>
    <t>9. Identify curb when crossing completed</t>
  </si>
  <si>
    <t>10. Exit street by stepping onto curb, ramp or unpaved surface</t>
  </si>
  <si>
    <t>11. Locate sidewalk with verbal or physical prompt</t>
  </si>
  <si>
    <t>12. Locate sidewalk without prompt</t>
  </si>
  <si>
    <t>13. Continue route with verbal or physical prompt</t>
  </si>
  <si>
    <t>14. Continue route without verbal or physical prompt</t>
  </si>
  <si>
    <t>ii. traffic sounds</t>
  </si>
  <si>
    <t>1. Landmarks</t>
  </si>
  <si>
    <t>(possibly including artifical route markers created by O&amp;M)</t>
  </si>
  <si>
    <t>2. Clues</t>
  </si>
  <si>
    <t>b. discriminate between signs (e.g. boys vs girls bathroom)</t>
  </si>
  <si>
    <t>c. identify room numbers in braille/print</t>
  </si>
  <si>
    <t>a. identify where braille/print sign is found on/by door</t>
  </si>
  <si>
    <t>3. Indoor Numbering Systems/Signs</t>
  </si>
  <si>
    <t>4. Cardinality</t>
  </si>
  <si>
    <t>b. tolerate wait for bus</t>
  </si>
  <si>
    <t>c. board bus and locate payment slot or show bus pass</t>
  </si>
  <si>
    <t>d. locate open seat with assistance</t>
  </si>
  <si>
    <t>e. locate open seat without assistance</t>
  </si>
  <si>
    <t>f. tolerate eccentricities of other passengers</t>
  </si>
  <si>
    <t>g. exit bus when stop is reached with prompting</t>
  </si>
  <si>
    <t>h. exit bus wihen stop is reached without prompting</t>
  </si>
  <si>
    <t>3. Taxi Travel</t>
  </si>
  <si>
    <t>f. ask for assistance getting to door of destination</t>
  </si>
  <si>
    <t>b. obtain phone numbers for available Handi-Ride/Para Transit</t>
  </si>
  <si>
    <t>c. call Handi-Ride/Para Transit to arrange pick up</t>
  </si>
  <si>
    <t>e. pay fare</t>
  </si>
  <si>
    <t>4. Handi-Ride/Para Transit</t>
  </si>
  <si>
    <t>b. step over very short ornamental type fence</t>
  </si>
  <si>
    <t>a. locate entrance to park/playground with assistance if needed</t>
  </si>
  <si>
    <t>b. attend to voices and noises generated by group in order to stay</t>
  </si>
  <si>
    <t>nearby without becoming too distracted by other noises/voiced</t>
  </si>
  <si>
    <t>g. locate exit to park/playground with assistance if needed</t>
  </si>
  <si>
    <t>e. maintain orientation while on rural roads with assistance</t>
  </si>
  <si>
    <t>d. identify driveways and intersections with assistance</t>
  </si>
  <si>
    <t xml:space="preserve">c. Go around fencing as appropriate, using gate after locating </t>
  </si>
  <si>
    <t>it with verbal or physical prompts</t>
  </si>
  <si>
    <t>3. Identify, Traverse And/Or Go Around Items Found In Rural Areas</t>
  </si>
  <si>
    <t>4. Rural Street Crossing</t>
  </si>
  <si>
    <t>a. identify rural street crossing via verbal prompt</t>
  </si>
  <si>
    <t>b. identify rural street crossing  via environmental cues</t>
  </si>
  <si>
    <t>c. Stop at street crossing with verbal or physical prompt</t>
  </si>
  <si>
    <t>d. Stop at street crossing without prompt</t>
  </si>
  <si>
    <t>e. Cross when prompted with direct physical contact with guide</t>
  </si>
  <si>
    <t>but with guide right next to student</t>
  </si>
  <si>
    <t xml:space="preserve">f. Cross when prompted without direct physical contact with guide </t>
  </si>
  <si>
    <t>g. Maintain pace when crossing street with guide</t>
  </si>
  <si>
    <t>h. Go around vehicles in the crosswalk with prompt from the guide</t>
  </si>
  <si>
    <t>i. Identify when crossing completed</t>
  </si>
  <si>
    <t>i. locate edge of road</t>
  </si>
  <si>
    <t>Input Data</t>
  </si>
  <si>
    <t>c. scan simple uncluttered map for specific street/item</t>
  </si>
  <si>
    <t>d. scan simple cluttered map for specific street/item</t>
  </si>
  <si>
    <t>j. Exit street by stepping onto curb, ramp or unpaved surface</t>
  </si>
  <si>
    <t>k. Locate sidewalk with verbal or physical prompt</t>
  </si>
  <si>
    <t>l. Locate sidewalk without prompt</t>
  </si>
  <si>
    <t>m. Continue route with verbal or physical prompt</t>
  </si>
  <si>
    <t>n. Continue route without verbal or physical prompt</t>
  </si>
  <si>
    <t>f. visually detect all vehicles approaching intersection far</t>
  </si>
  <si>
    <t>g. cross without veering in all lighting conditions</t>
  </si>
  <si>
    <t>a. locate entrance to store with prompting</t>
  </si>
  <si>
    <t>b. locate entrance to store without prompting</t>
  </si>
  <si>
    <t>c. hold onto back of cart to keep from being run into display</t>
  </si>
  <si>
    <t>stands or other customers by guide or store employee</t>
  </si>
  <si>
    <t>d. ensure all items are those that are sought--check packages</t>
  </si>
  <si>
    <t>e. get pricing information when selecting items</t>
  </si>
  <si>
    <t xml:space="preserve">f. place items on counter/conveyor </t>
  </si>
  <si>
    <t>g. pay for items (cash, credit, debit)</t>
  </si>
  <si>
    <t>h. locate exit with prompting</t>
  </si>
  <si>
    <t>i. locate exit without prompting</t>
  </si>
  <si>
    <t>j. stay close to guide in parking lot</t>
  </si>
  <si>
    <t>a. locate entrance with prompting</t>
  </si>
  <si>
    <t>b. locate entrance without prompting</t>
  </si>
  <si>
    <t>d. find the back of the line without prompting</t>
  </si>
  <si>
    <t>c. find the back of the line with prompting</t>
  </si>
  <si>
    <t>e. move up in line when appropriate with prompting</t>
  </si>
  <si>
    <t>f. move up in line when appropriate without prompting</t>
  </si>
  <si>
    <t>g. access menu with assistance</t>
  </si>
  <si>
    <t>j. locate unoccupied table with prompting</t>
  </si>
  <si>
    <t>k. locate unoccupied table without prompting</t>
  </si>
  <si>
    <t>1. Stores</t>
  </si>
  <si>
    <t>2. Fast Food Restaurants</t>
  </si>
  <si>
    <t>l. locate trash, empty tray (most restaurants) with prompting</t>
  </si>
  <si>
    <t>m. locate trash, empty tray (most restaurants) without prompting</t>
  </si>
  <si>
    <t>n. locate exit with prompting</t>
  </si>
  <si>
    <t>o. locate exit without prompting</t>
  </si>
  <si>
    <t>c. locate counter area with prompting</t>
  </si>
  <si>
    <t>d. locate counter area without prompting</t>
  </si>
  <si>
    <t>e. pay for meal with prompting</t>
  </si>
  <si>
    <t>f. pay for meal without prompting</t>
  </si>
  <si>
    <t>h. communicate order and pay for meal with prompting</t>
  </si>
  <si>
    <t>i. communicate order and pay for meal without prompting</t>
  </si>
  <si>
    <t>g. navigate maze to reach buffet area in buffet restaurant</t>
  </si>
  <si>
    <t>h. make selections on buffet with assistance</t>
  </si>
  <si>
    <t>i. make selections on buffet without assistance</t>
  </si>
  <si>
    <t>j. communicate desired items in cafeteria restaurant</t>
  </si>
  <si>
    <t>k. locate unoccupied table with prompting</t>
  </si>
  <si>
    <t>l. locate unoccupied table without prompting</t>
  </si>
  <si>
    <t>m. locate exit with prompting</t>
  </si>
  <si>
    <t>n. locate exit without prompting</t>
  </si>
  <si>
    <t>c. follow wait staff or guide to table</t>
  </si>
  <si>
    <t>d. access menu with assistance</t>
  </si>
  <si>
    <t>e. locate exit with prompting</t>
  </si>
  <si>
    <t>f. locate exit without prompting</t>
  </si>
  <si>
    <t>3. Cafeteria/Buffet Restaurants</t>
  </si>
  <si>
    <t>4. Sit Down Restaurants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</si>
</sst>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35" borderId="10" xfId="0" applyFont="1" applyFill="1" applyBorder="1" applyAlignment="1">
      <alignment/>
    </xf>
    <xf numFmtId="0" fontId="39" fillId="36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0" fontId="3" fillId="38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9" fillId="36" borderId="10" xfId="0" applyFont="1" applyFill="1" applyBorder="1" applyAlignment="1" applyProtection="1">
      <alignment/>
      <protection locked="0"/>
    </xf>
    <xf numFmtId="0" fontId="39" fillId="0" borderId="1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165" fontId="3" fillId="37" borderId="10" xfId="0" applyNumberFormat="1" applyFont="1" applyFill="1" applyBorder="1" applyAlignment="1" applyProtection="1">
      <alignment/>
      <protection/>
    </xf>
    <xf numFmtId="165" fontId="3" fillId="38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7.8515625" style="1" customWidth="1"/>
    <col min="2" max="13" width="7.7109375" style="1" customWidth="1"/>
    <col min="14" max="16384" width="9.140625" style="1" customWidth="1"/>
  </cols>
  <sheetData>
    <row r="1" spans="1:13" ht="15">
      <c r="A1" s="33" t="s">
        <v>85</v>
      </c>
      <c r="B1" s="34" t="s">
        <v>335</v>
      </c>
      <c r="C1" s="34" t="s">
        <v>335</v>
      </c>
      <c r="D1" s="34" t="s">
        <v>335</v>
      </c>
      <c r="E1" s="34" t="s">
        <v>335</v>
      </c>
      <c r="F1" s="34" t="s">
        <v>335</v>
      </c>
      <c r="G1" s="34" t="s">
        <v>335</v>
      </c>
      <c r="H1" s="34" t="s">
        <v>335</v>
      </c>
      <c r="I1" s="34" t="s">
        <v>335</v>
      </c>
      <c r="J1" s="34" t="s">
        <v>335</v>
      </c>
      <c r="K1" s="34" t="s">
        <v>335</v>
      </c>
      <c r="L1" s="34" t="s">
        <v>335</v>
      </c>
      <c r="M1" s="34" t="s">
        <v>335</v>
      </c>
    </row>
    <row r="2" spans="1:13" ht="15">
      <c r="A2" s="35"/>
      <c r="B2" s="36" t="s">
        <v>340</v>
      </c>
      <c r="C2" s="37" t="s">
        <v>340</v>
      </c>
      <c r="D2" s="36" t="s">
        <v>340</v>
      </c>
      <c r="E2" s="37" t="s">
        <v>340</v>
      </c>
      <c r="F2" s="36" t="s">
        <v>340</v>
      </c>
      <c r="G2" s="37" t="s">
        <v>340</v>
      </c>
      <c r="H2" s="36" t="s">
        <v>340</v>
      </c>
      <c r="I2" s="37" t="s">
        <v>340</v>
      </c>
      <c r="J2" s="36" t="s">
        <v>340</v>
      </c>
      <c r="K2" s="37" t="s">
        <v>340</v>
      </c>
      <c r="L2" s="36" t="s">
        <v>340</v>
      </c>
      <c r="M2" s="37" t="s">
        <v>340</v>
      </c>
    </row>
    <row r="3" spans="1:13" ht="15">
      <c r="A3" s="38" t="s">
        <v>83</v>
      </c>
      <c r="B3" s="60">
        <f>Concepts!G39</f>
        <v>0</v>
      </c>
      <c r="C3" s="61">
        <f>Concepts!J39</f>
        <v>0</v>
      </c>
      <c r="D3" s="60">
        <f>Concepts!M39</f>
        <v>0</v>
      </c>
      <c r="E3" s="61">
        <f>Concepts!P39</f>
        <v>0</v>
      </c>
      <c r="F3" s="60">
        <f>Concepts!G86</f>
        <v>0</v>
      </c>
      <c r="G3" s="61">
        <f>Concepts!J86</f>
        <v>0</v>
      </c>
      <c r="H3" s="60">
        <f>Concepts!M86</f>
        <v>0</v>
      </c>
      <c r="I3" s="61">
        <f>Concepts!P86</f>
        <v>0</v>
      </c>
      <c r="J3" s="60">
        <f>Concepts!G133</f>
        <v>0</v>
      </c>
      <c r="K3" s="61">
        <f>Concepts!J133</f>
        <v>0</v>
      </c>
      <c r="L3" s="60">
        <f>Concepts!M133</f>
        <v>0</v>
      </c>
      <c r="M3" s="61">
        <f>Concepts!P133</f>
        <v>0</v>
      </c>
    </row>
    <row r="4" spans="1:13" ht="15">
      <c r="A4" s="38" t="s">
        <v>82</v>
      </c>
      <c r="B4" s="60">
        <f>Movement!G39</f>
        <v>0</v>
      </c>
      <c r="C4" s="61">
        <f>Movement!J39</f>
        <v>0</v>
      </c>
      <c r="D4" s="60">
        <f>Movement!M39</f>
        <v>0</v>
      </c>
      <c r="E4" s="61">
        <f>Movement!P39</f>
        <v>0</v>
      </c>
      <c r="F4" s="60">
        <f>Movement!G87</f>
        <v>0</v>
      </c>
      <c r="G4" s="61">
        <f>Movement!J87</f>
        <v>0</v>
      </c>
      <c r="H4" s="60">
        <f>Movement!M87</f>
        <v>0</v>
      </c>
      <c r="I4" s="61">
        <f>Movement!P87</f>
        <v>0</v>
      </c>
      <c r="J4" s="60">
        <f>Movement!G135</f>
        <v>0</v>
      </c>
      <c r="K4" s="61">
        <f>Movement!J135</f>
        <v>0</v>
      </c>
      <c r="L4" s="60">
        <f>Movement!M135</f>
        <v>0</v>
      </c>
      <c r="M4" s="61">
        <f>Movement!P135</f>
        <v>0</v>
      </c>
    </row>
    <row r="5" spans="1:13" ht="15">
      <c r="A5" s="38" t="s">
        <v>81</v>
      </c>
      <c r="B5" s="60">
        <f>'Single Room'!G45</f>
        <v>0</v>
      </c>
      <c r="C5" s="61">
        <f>'Single Room'!J45</f>
        <v>0</v>
      </c>
      <c r="D5" s="60">
        <f>'Single Room'!M45</f>
        <v>0</v>
      </c>
      <c r="E5" s="61">
        <f>'Single Room'!P45</f>
        <v>0</v>
      </c>
      <c r="F5" s="60">
        <f>'Single Room'!G99</f>
        <v>0</v>
      </c>
      <c r="G5" s="61">
        <f>'Single Room'!J99</f>
        <v>0</v>
      </c>
      <c r="H5" s="60">
        <f>'Single Room'!M99</f>
        <v>0</v>
      </c>
      <c r="I5" s="61">
        <f>'Single Room'!P99</f>
        <v>0</v>
      </c>
      <c r="J5" s="60">
        <f>'Single Room'!G153</f>
        <v>0</v>
      </c>
      <c r="K5" s="61">
        <f>'Single Room'!J153</f>
        <v>0</v>
      </c>
      <c r="L5" s="60">
        <f>'Single Room'!M153</f>
        <v>0</v>
      </c>
      <c r="M5" s="61">
        <f>'Single Room'!P153</f>
        <v>0</v>
      </c>
    </row>
    <row r="6" spans="1:13" ht="15">
      <c r="A6" s="38" t="s">
        <v>80</v>
      </c>
      <c r="B6" s="60">
        <f>Indoors!G109</f>
        <v>0</v>
      </c>
      <c r="C6" s="61">
        <f>Indoors!J109</f>
        <v>0</v>
      </c>
      <c r="D6" s="60">
        <f>Indoors!M109</f>
        <v>0</v>
      </c>
      <c r="E6" s="61">
        <f>Indoors!P109</f>
        <v>0</v>
      </c>
      <c r="F6" s="60">
        <f>Indoors!G227</f>
        <v>0</v>
      </c>
      <c r="G6" s="61">
        <f>Indoors!J227</f>
        <v>0</v>
      </c>
      <c r="H6" s="60">
        <f>Indoors!M227</f>
        <v>0</v>
      </c>
      <c r="I6" s="61">
        <f>Indoors!P227</f>
        <v>0</v>
      </c>
      <c r="J6" s="60">
        <f>Indoors!G345</f>
        <v>0</v>
      </c>
      <c r="K6" s="61">
        <f>Indoors!J345</f>
        <v>0</v>
      </c>
      <c r="L6" s="60">
        <f>Indoors!M345</f>
        <v>0</v>
      </c>
      <c r="M6" s="61">
        <f>Indoors!P345</f>
        <v>0</v>
      </c>
    </row>
    <row r="7" spans="1:13" ht="15">
      <c r="A7" s="38" t="s">
        <v>79</v>
      </c>
      <c r="B7" s="60">
        <f>'Self Protection'!G17</f>
        <v>0</v>
      </c>
      <c r="C7" s="61">
        <f>'Self Protection'!J17</f>
        <v>0</v>
      </c>
      <c r="D7" s="60">
        <f>'Self Protection'!M17</f>
        <v>0</v>
      </c>
      <c r="E7" s="61">
        <f>'Self Protection'!P17</f>
        <v>0</v>
      </c>
      <c r="F7" s="60">
        <f>'Self Protection'!G43</f>
        <v>0</v>
      </c>
      <c r="G7" s="61">
        <f>'Self Protection'!J43</f>
        <v>0</v>
      </c>
      <c r="H7" s="60">
        <f>'Self Protection'!M43</f>
        <v>0</v>
      </c>
      <c r="I7" s="61">
        <f>'Self Protection'!P43</f>
        <v>0</v>
      </c>
      <c r="J7" s="60">
        <f>'Self Protection'!G69</f>
        <v>0</v>
      </c>
      <c r="K7" s="61">
        <f>'Self Protection'!J69</f>
        <v>0</v>
      </c>
      <c r="L7" s="60">
        <f>'Self Protection'!M69</f>
        <v>0</v>
      </c>
      <c r="M7" s="61">
        <f>'Self Protection'!P69</f>
        <v>0</v>
      </c>
    </row>
    <row r="8" spans="1:13" ht="15">
      <c r="A8" s="38" t="s">
        <v>78</v>
      </c>
      <c r="B8" s="60">
        <f>Guided!G27</f>
        <v>0</v>
      </c>
      <c r="C8" s="61">
        <f>Guided!J27</f>
        <v>0</v>
      </c>
      <c r="D8" s="60">
        <f>Guided!M27</f>
        <v>0</v>
      </c>
      <c r="E8" s="61">
        <f>Guided!P27</f>
        <v>0</v>
      </c>
      <c r="F8" s="60">
        <f>Guided!G63</f>
        <v>0</v>
      </c>
      <c r="G8" s="61">
        <f>Guided!J63</f>
        <v>0</v>
      </c>
      <c r="H8" s="60">
        <f>Guided!M63</f>
        <v>0</v>
      </c>
      <c r="I8" s="61">
        <f>Guided!P63</f>
        <v>0</v>
      </c>
      <c r="J8" s="60">
        <f>Guided!G99</f>
        <v>0</v>
      </c>
      <c r="K8" s="61">
        <f>Guided!J99</f>
        <v>0</v>
      </c>
      <c r="L8" s="60">
        <f>Guided!M99</f>
        <v>0</v>
      </c>
      <c r="M8" s="61">
        <f>Guided!P99</f>
        <v>0</v>
      </c>
    </row>
    <row r="9" spans="1:13" ht="15">
      <c r="A9" s="38" t="s">
        <v>77</v>
      </c>
      <c r="B9" s="60">
        <f>'Cane Skill'!G54</f>
        <v>0</v>
      </c>
      <c r="C9" s="61">
        <f>'Cane Skill'!J54</f>
        <v>0</v>
      </c>
      <c r="D9" s="60">
        <f>'Cane Skill'!M54</f>
        <v>0</v>
      </c>
      <c r="E9" s="61">
        <f>'Cane Skill'!P54</f>
        <v>0</v>
      </c>
      <c r="F9" s="60">
        <f>'Cane Skill'!G118</f>
        <v>0</v>
      </c>
      <c r="G9" s="61">
        <f>'Cane Skill'!J118</f>
        <v>0</v>
      </c>
      <c r="H9" s="60">
        <f>'Cane Skill'!M118</f>
        <v>0</v>
      </c>
      <c r="I9" s="61">
        <f>'Cane Skill'!P118</f>
        <v>0</v>
      </c>
      <c r="J9" s="60">
        <f>'Cane Skill'!G182</f>
        <v>0</v>
      </c>
      <c r="K9" s="61">
        <f>'Cane Skill'!J182</f>
        <v>0</v>
      </c>
      <c r="L9" s="60">
        <f>'Cane Skill'!M182</f>
        <v>0</v>
      </c>
      <c r="M9" s="61">
        <f>'Cane Skill'!P182</f>
        <v>0</v>
      </c>
    </row>
    <row r="10" spans="1:13" ht="15">
      <c r="A10" s="38" t="s">
        <v>409</v>
      </c>
      <c r="B10" s="60">
        <f>Sidewalk!G35</f>
        <v>0</v>
      </c>
      <c r="C10" s="61">
        <f>Sidewalk!J35</f>
        <v>0</v>
      </c>
      <c r="D10" s="60">
        <f>Sidewalk!M35</f>
        <v>0</v>
      </c>
      <c r="E10" s="61">
        <f>Sidewalk!P35</f>
        <v>0</v>
      </c>
      <c r="F10" s="60">
        <f>Sidewalk!G80</f>
        <v>0</v>
      </c>
      <c r="G10" s="61">
        <f>Sidewalk!J80</f>
        <v>0</v>
      </c>
      <c r="H10" s="60">
        <f>Sidewalk!M80</f>
        <v>0</v>
      </c>
      <c r="I10" s="61">
        <f>Sidewalk!P80</f>
        <v>0</v>
      </c>
      <c r="J10" s="60">
        <f>Sidewalk!G125</f>
        <v>0</v>
      </c>
      <c r="K10" s="61">
        <f>Sidewalk!J125</f>
        <v>0</v>
      </c>
      <c r="L10" s="60">
        <f>Sidewalk!M125</f>
        <v>0</v>
      </c>
      <c r="M10" s="61">
        <f>Sidewalk!P125</f>
        <v>0</v>
      </c>
    </row>
    <row r="11" spans="1:13" ht="15">
      <c r="A11" s="38" t="s">
        <v>76</v>
      </c>
      <c r="B11" s="60">
        <f>'Street Cross'!G29</f>
        <v>0</v>
      </c>
      <c r="C11" s="61">
        <f>'Street Cross'!J29</f>
        <v>0</v>
      </c>
      <c r="D11" s="60">
        <f>'Street Cross'!M29</f>
        <v>0</v>
      </c>
      <c r="E11" s="61">
        <f>'Street Cross'!P29</f>
        <v>0</v>
      </c>
      <c r="F11" s="60">
        <f>'Street Cross'!G59</f>
        <v>0</v>
      </c>
      <c r="G11" s="61">
        <f>'Street Cross'!J59</f>
        <v>0</v>
      </c>
      <c r="H11" s="60">
        <f>'Street Cross'!M59</f>
        <v>0</v>
      </c>
      <c r="I11" s="61">
        <f>'Street Cross'!P59</f>
        <v>0</v>
      </c>
      <c r="J11" s="60">
        <f>'Street Cross'!G89</f>
        <v>0</v>
      </c>
      <c r="K11" s="61">
        <f>'Street Cross'!J89</f>
        <v>0</v>
      </c>
      <c r="L11" s="60">
        <f>'Street Cross'!M89</f>
        <v>0</v>
      </c>
      <c r="M11" s="61">
        <f>'Street Cross'!P89</f>
        <v>0</v>
      </c>
    </row>
    <row r="12" spans="1:13" ht="15">
      <c r="A12" s="38" t="s">
        <v>70</v>
      </c>
      <c r="B12" s="60">
        <f>Orientation!G40</f>
        <v>0</v>
      </c>
      <c r="C12" s="61">
        <f>Orientation!J40</f>
        <v>0</v>
      </c>
      <c r="D12" s="60">
        <f>Orientation!M40</f>
        <v>0</v>
      </c>
      <c r="E12" s="61">
        <f>Orientation!P40</f>
        <v>0</v>
      </c>
      <c r="F12" s="60">
        <f>Orientation!G89</f>
        <v>0</v>
      </c>
      <c r="G12" s="61">
        <f>Orientation!J89</f>
        <v>0</v>
      </c>
      <c r="H12" s="60">
        <f>Orientation!M89</f>
        <v>0</v>
      </c>
      <c r="I12" s="61">
        <f>Orientation!P89</f>
        <v>0</v>
      </c>
      <c r="J12" s="60">
        <f>Orientation!G138</f>
        <v>0</v>
      </c>
      <c r="K12" s="61">
        <f>Orientation!J138</f>
        <v>0</v>
      </c>
      <c r="L12" s="60">
        <f>Orientation!M138</f>
        <v>0</v>
      </c>
      <c r="M12" s="61">
        <f>Orientation!P138</f>
        <v>0</v>
      </c>
    </row>
    <row r="13" spans="1:13" ht="15">
      <c r="A13" s="38" t="s">
        <v>71</v>
      </c>
      <c r="B13" s="60">
        <f>'Public Tran'!G29</f>
        <v>0</v>
      </c>
      <c r="C13" s="61">
        <f>'Public Tran'!J29</f>
        <v>0</v>
      </c>
      <c r="D13" s="60">
        <f>'Public Tran'!M29</f>
        <v>0</v>
      </c>
      <c r="E13" s="61">
        <f>'Public Tran'!P29</f>
        <v>0</v>
      </c>
      <c r="F13" s="60">
        <f>'Public Tran'!G67</f>
        <v>0</v>
      </c>
      <c r="G13" s="61">
        <f>'Public Tran'!J67</f>
        <v>0</v>
      </c>
      <c r="H13" s="60">
        <f>'Public Tran'!M67</f>
        <v>0</v>
      </c>
      <c r="I13" s="61">
        <f>'Public Tran'!P67</f>
        <v>0</v>
      </c>
      <c r="J13" s="60">
        <f>'Public Tran'!G105</f>
        <v>0</v>
      </c>
      <c r="K13" s="61">
        <f>'Public Tran'!J105</f>
        <v>0</v>
      </c>
      <c r="L13" s="60">
        <f>'Public Tran'!M105</f>
        <v>0</v>
      </c>
      <c r="M13" s="61">
        <f>'Public Tran'!P105</f>
        <v>0</v>
      </c>
    </row>
    <row r="14" spans="1:13" ht="15">
      <c r="A14" s="38" t="s">
        <v>72</v>
      </c>
      <c r="B14" s="60">
        <f>Atypical!G28</f>
        <v>0</v>
      </c>
      <c r="C14" s="61">
        <f>Atypical!J28</f>
        <v>0</v>
      </c>
      <c r="D14" s="60">
        <f>Atypical!M28</f>
        <v>0</v>
      </c>
      <c r="E14" s="61">
        <f>Atypical!P28</f>
        <v>0</v>
      </c>
      <c r="F14" s="60">
        <f>Atypical!G65</f>
        <v>0</v>
      </c>
      <c r="G14" s="61">
        <f>Atypical!J65</f>
        <v>0</v>
      </c>
      <c r="H14" s="60">
        <f>Atypical!M65</f>
        <v>0</v>
      </c>
      <c r="I14" s="61">
        <f>Atypical!P65</f>
        <v>0</v>
      </c>
      <c r="J14" s="60">
        <f>Atypical!G102</f>
        <v>0</v>
      </c>
      <c r="K14" s="61">
        <f>Atypical!J102</f>
        <v>0</v>
      </c>
      <c r="L14" s="60">
        <f>Atypical!M102</f>
        <v>0</v>
      </c>
      <c r="M14" s="61">
        <f>Atypical!P102</f>
        <v>0</v>
      </c>
    </row>
    <row r="15" spans="1:13" ht="15">
      <c r="A15" s="38" t="s">
        <v>73</v>
      </c>
      <c r="B15" s="60">
        <f>Rural!G56</f>
        <v>0</v>
      </c>
      <c r="C15" s="61">
        <f>Rural!J56</f>
        <v>0</v>
      </c>
      <c r="D15" s="60">
        <f>Rural!M56</f>
        <v>0</v>
      </c>
      <c r="E15" s="61">
        <f>Rural!P56</f>
        <v>0</v>
      </c>
      <c r="F15" s="60">
        <f>Rural!G120</f>
        <v>0</v>
      </c>
      <c r="G15" s="61">
        <f>Rural!J120</f>
        <v>0</v>
      </c>
      <c r="H15" s="60">
        <f>Rural!M120</f>
        <v>0</v>
      </c>
      <c r="I15" s="61">
        <f>Rural!P120</f>
        <v>0</v>
      </c>
      <c r="J15" s="60">
        <f>Rural!G184</f>
        <v>0</v>
      </c>
      <c r="K15" s="61">
        <f>Rural!J184</f>
        <v>0</v>
      </c>
      <c r="L15" s="60">
        <f>Rural!M184</f>
        <v>0</v>
      </c>
      <c r="M15" s="61">
        <f>Rural!P184</f>
        <v>0</v>
      </c>
    </row>
    <row r="16" spans="1:13" ht="15">
      <c r="A16" s="38" t="s">
        <v>74</v>
      </c>
      <c r="B16" s="60">
        <f>'Vision Specific'!G27</f>
        <v>0</v>
      </c>
      <c r="C16" s="61">
        <f>'Vision Specific'!J27</f>
        <v>0</v>
      </c>
      <c r="D16" s="60">
        <f>'Vision Specific'!M27</f>
        <v>0</v>
      </c>
      <c r="E16" s="61">
        <f>'Vision Specific'!P27</f>
        <v>0</v>
      </c>
      <c r="F16" s="60">
        <f>'Vision Specific'!G63</f>
        <v>0</v>
      </c>
      <c r="G16" s="61">
        <f>'Vision Specific'!J63</f>
        <v>0</v>
      </c>
      <c r="H16" s="60">
        <f>'Vision Specific'!M63</f>
        <v>0</v>
      </c>
      <c r="I16" s="61">
        <f>'Vision Specific'!P63</f>
        <v>0</v>
      </c>
      <c r="J16" s="60">
        <f>'Vision Specific'!G99</f>
        <v>0</v>
      </c>
      <c r="K16" s="61">
        <f>'Vision Specific'!J99</f>
        <v>0</v>
      </c>
      <c r="L16" s="60">
        <f>'Vision Specific'!M99</f>
        <v>0</v>
      </c>
      <c r="M16" s="61">
        <f>'Vision Specific'!P99</f>
        <v>0</v>
      </c>
    </row>
    <row r="17" spans="1:13" ht="15">
      <c r="A17" s="38" t="s">
        <v>75</v>
      </c>
      <c r="B17" s="60">
        <f>Community!G55</f>
        <v>0</v>
      </c>
      <c r="C17" s="61">
        <f>Community!J55</f>
        <v>0</v>
      </c>
      <c r="D17" s="60">
        <f>Community!M55</f>
        <v>0</v>
      </c>
      <c r="E17" s="61">
        <f>Community!P55</f>
        <v>0</v>
      </c>
      <c r="F17" s="60">
        <f>Community!G119</f>
        <v>0</v>
      </c>
      <c r="G17" s="61">
        <f>Community!J119</f>
        <v>0</v>
      </c>
      <c r="H17" s="60">
        <f>Community!M119</f>
        <v>0</v>
      </c>
      <c r="I17" s="61">
        <f>Community!P119</f>
        <v>0</v>
      </c>
      <c r="J17" s="60">
        <f>Community!G183</f>
        <v>0</v>
      </c>
      <c r="K17" s="61">
        <f>Community!J183</f>
        <v>0</v>
      </c>
      <c r="L17" s="60">
        <f>Community!M183</f>
        <v>0</v>
      </c>
      <c r="M17" s="61">
        <f>Community!P183</f>
        <v>0</v>
      </c>
    </row>
    <row r="18" spans="1:13" ht="15">
      <c r="A18" s="38" t="s">
        <v>84</v>
      </c>
      <c r="B18" s="60">
        <f aca="true" t="shared" si="0" ref="B18:M18">SUM(B2:B17)/15</f>
        <v>0</v>
      </c>
      <c r="C18" s="61">
        <f t="shared" si="0"/>
        <v>0</v>
      </c>
      <c r="D18" s="60">
        <f t="shared" si="0"/>
        <v>0</v>
      </c>
      <c r="E18" s="61">
        <f t="shared" si="0"/>
        <v>0</v>
      </c>
      <c r="F18" s="60">
        <f t="shared" si="0"/>
        <v>0</v>
      </c>
      <c r="G18" s="61">
        <f t="shared" si="0"/>
        <v>0</v>
      </c>
      <c r="H18" s="60">
        <f t="shared" si="0"/>
        <v>0</v>
      </c>
      <c r="I18" s="61">
        <f t="shared" si="0"/>
        <v>0</v>
      </c>
      <c r="J18" s="60">
        <f t="shared" si="0"/>
        <v>0</v>
      </c>
      <c r="K18" s="61">
        <f t="shared" si="0"/>
        <v>0</v>
      </c>
      <c r="L18" s="60">
        <f t="shared" si="0"/>
        <v>0</v>
      </c>
      <c r="M18" s="61">
        <f t="shared" si="0"/>
        <v>0</v>
      </c>
    </row>
    <row r="20" spans="1:13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5">
      <c r="A21" s="2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5">
      <c r="A39" s="2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15">
      <c r="A56" s="2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93"/>
  <sheetViews>
    <sheetView zoomScalePageLayoutView="0" workbookViewId="0" topLeftCell="A1">
      <selection activeCell="B2" sqref="B2"/>
    </sheetView>
  </sheetViews>
  <sheetFormatPr defaultColWidth="9.140625" defaultRowHeight="15"/>
  <cols>
    <col min="1" max="3" width="18.7109375" style="8" customWidth="1"/>
    <col min="4" max="5" width="9.140625" style="8" customWidth="1"/>
    <col min="6" max="7" width="5.7109375" style="8" customWidth="1"/>
    <col min="8" max="8" width="6.7109375" style="8" customWidth="1"/>
    <col min="9" max="10" width="5.7109375" style="8" customWidth="1"/>
    <col min="11" max="11" width="6.7109375" style="8" customWidth="1"/>
    <col min="12" max="13" width="5.7109375" style="8" customWidth="1"/>
    <col min="14" max="14" width="6.57421875" style="8" customWidth="1"/>
    <col min="15" max="16" width="5.7109375" style="8" customWidth="1"/>
    <col min="17" max="17" width="6.7109375" style="8" customWidth="1"/>
    <col min="18" max="18" width="173.421875" style="8" customWidth="1"/>
    <col min="19" max="16384" width="9.140625" style="8" customWidth="1"/>
  </cols>
  <sheetData>
    <row r="1" spans="1:18" ht="12.75">
      <c r="A1" s="15" t="s">
        <v>91</v>
      </c>
      <c r="F1" s="33" t="s">
        <v>412</v>
      </c>
      <c r="G1" s="50" t="s">
        <v>413</v>
      </c>
      <c r="H1" s="46" t="s">
        <v>335</v>
      </c>
      <c r="I1" s="33" t="s">
        <v>412</v>
      </c>
      <c r="J1" s="50" t="s">
        <v>413</v>
      </c>
      <c r="K1" s="48" t="s">
        <v>335</v>
      </c>
      <c r="L1" s="33" t="s">
        <v>412</v>
      </c>
      <c r="M1" s="50" t="s">
        <v>413</v>
      </c>
      <c r="N1" s="48" t="s">
        <v>335</v>
      </c>
      <c r="O1" s="33" t="s">
        <v>414</v>
      </c>
      <c r="P1" s="50">
        <v>2011</v>
      </c>
      <c r="Q1" s="44" t="s">
        <v>335</v>
      </c>
      <c r="R1" s="45" t="s">
        <v>415</v>
      </c>
    </row>
    <row r="2" spans="6:18" ht="38.25">
      <c r="F2" s="39" t="s">
        <v>86</v>
      </c>
      <c r="G2" s="4" t="s">
        <v>87</v>
      </c>
      <c r="H2" s="46"/>
      <c r="I2" s="39" t="s">
        <v>86</v>
      </c>
      <c r="J2" s="4" t="s">
        <v>87</v>
      </c>
      <c r="K2" s="44"/>
      <c r="L2" s="39" t="s">
        <v>86</v>
      </c>
      <c r="M2" s="4" t="s">
        <v>87</v>
      </c>
      <c r="N2" s="44"/>
      <c r="O2" s="39" t="s">
        <v>86</v>
      </c>
      <c r="P2" s="4" t="s">
        <v>87</v>
      </c>
      <c r="Q2" s="44"/>
      <c r="R2" s="45"/>
    </row>
    <row r="3" spans="1:18" ht="12.75">
      <c r="A3" s="8" t="s">
        <v>448</v>
      </c>
      <c r="F3" s="42"/>
      <c r="G3" s="14">
        <f>(F4+G5)/2</f>
        <v>0</v>
      </c>
      <c r="H3" s="46"/>
      <c r="I3" s="42"/>
      <c r="J3" s="14">
        <f>(I4+J5)/2</f>
        <v>0</v>
      </c>
      <c r="K3" s="44"/>
      <c r="L3" s="42"/>
      <c r="M3" s="14">
        <f>(L4+M5)/2</f>
        <v>0</v>
      </c>
      <c r="N3" s="44"/>
      <c r="O3" s="42"/>
      <c r="P3" s="14">
        <f>(O4+P5)/2</f>
        <v>0</v>
      </c>
      <c r="Q3" s="44"/>
      <c r="R3" s="45"/>
    </row>
    <row r="4" spans="2:18" ht="12.75">
      <c r="B4" s="8" t="s">
        <v>449</v>
      </c>
      <c r="F4" s="45"/>
      <c r="G4" s="13"/>
      <c r="H4" s="46"/>
      <c r="I4" s="45"/>
      <c r="J4" s="13"/>
      <c r="K4" s="44"/>
      <c r="L4" s="45"/>
      <c r="M4" s="13"/>
      <c r="N4" s="44"/>
      <c r="O4" s="45"/>
      <c r="P4" s="13"/>
      <c r="Q4" s="44"/>
      <c r="R4" s="45"/>
    </row>
    <row r="5" spans="2:18" ht="12.75">
      <c r="B5" s="8" t="s">
        <v>332</v>
      </c>
      <c r="C5" s="16"/>
      <c r="F5" s="42"/>
      <c r="G5" s="14">
        <f>SUM(F6:F8)/3</f>
        <v>0</v>
      </c>
      <c r="H5" s="46"/>
      <c r="I5" s="42"/>
      <c r="J5" s="14">
        <f>SUM(I6:I8)/3</f>
        <v>0</v>
      </c>
      <c r="K5" s="44"/>
      <c r="L5" s="42"/>
      <c r="M5" s="14">
        <f>SUM(L6:L8)/3</f>
        <v>0</v>
      </c>
      <c r="N5" s="44"/>
      <c r="O5" s="42"/>
      <c r="P5" s="14">
        <f>SUM(O6:O8)/3</f>
        <v>0</v>
      </c>
      <c r="Q5" s="44"/>
      <c r="R5" s="45"/>
    </row>
    <row r="6" spans="3:18" ht="12.75">
      <c r="C6" s="8" t="s">
        <v>411</v>
      </c>
      <c r="F6" s="45"/>
      <c r="G6" s="13"/>
      <c r="H6" s="46"/>
      <c r="I6" s="45"/>
      <c r="J6" s="13"/>
      <c r="K6" s="44"/>
      <c r="L6" s="45"/>
      <c r="M6" s="13"/>
      <c r="N6" s="44"/>
      <c r="O6" s="45"/>
      <c r="P6" s="13"/>
      <c r="Q6" s="44"/>
      <c r="R6" s="45"/>
    </row>
    <row r="7" spans="3:18" ht="12.75">
      <c r="C7" s="8" t="s">
        <v>410</v>
      </c>
      <c r="F7" s="45"/>
      <c r="G7" s="13"/>
      <c r="H7" s="46"/>
      <c r="I7" s="45"/>
      <c r="J7" s="13"/>
      <c r="K7" s="44"/>
      <c r="L7" s="45"/>
      <c r="M7" s="13"/>
      <c r="N7" s="44"/>
      <c r="O7" s="45"/>
      <c r="P7" s="13"/>
      <c r="Q7" s="44"/>
      <c r="R7" s="45"/>
    </row>
    <row r="8" spans="3:18" ht="12.75">
      <c r="C8" s="8" t="s">
        <v>333</v>
      </c>
      <c r="F8" s="45"/>
      <c r="G8" s="13"/>
      <c r="H8" s="46"/>
      <c r="I8" s="45"/>
      <c r="J8" s="13"/>
      <c r="K8" s="44"/>
      <c r="L8" s="45"/>
      <c r="M8" s="13"/>
      <c r="N8" s="44"/>
      <c r="O8" s="45"/>
      <c r="P8" s="13"/>
      <c r="Q8" s="44"/>
      <c r="R8" s="45"/>
    </row>
    <row r="9" spans="1:18" ht="12.75">
      <c r="A9" s="8" t="s">
        <v>451</v>
      </c>
      <c r="F9" s="45"/>
      <c r="G9" s="14">
        <f>F9</f>
        <v>0</v>
      </c>
      <c r="H9" s="46"/>
      <c r="I9" s="45"/>
      <c r="J9" s="14">
        <f>I9</f>
        <v>0</v>
      </c>
      <c r="K9" s="44"/>
      <c r="L9" s="45"/>
      <c r="M9" s="14">
        <f>L9</f>
        <v>0</v>
      </c>
      <c r="N9" s="44"/>
      <c r="O9" s="45"/>
      <c r="P9" s="14">
        <f>O9</f>
        <v>0</v>
      </c>
      <c r="Q9" s="44"/>
      <c r="R9" s="45"/>
    </row>
    <row r="10" spans="1:18" ht="12.75">
      <c r="A10" s="8" t="s">
        <v>450</v>
      </c>
      <c r="F10" s="45"/>
      <c r="G10" s="14">
        <f>F10</f>
        <v>0</v>
      </c>
      <c r="H10" s="46"/>
      <c r="I10" s="45"/>
      <c r="J10" s="14">
        <f>I10</f>
        <v>0</v>
      </c>
      <c r="K10" s="44"/>
      <c r="L10" s="45"/>
      <c r="M10" s="14">
        <f>L10</f>
        <v>0</v>
      </c>
      <c r="N10" s="44"/>
      <c r="O10" s="45"/>
      <c r="P10" s="14">
        <f>O10</f>
        <v>0</v>
      </c>
      <c r="Q10" s="44"/>
      <c r="R10" s="45"/>
    </row>
    <row r="11" spans="1:18" ht="12.75">
      <c r="A11" s="8" t="s">
        <v>452</v>
      </c>
      <c r="F11" s="45"/>
      <c r="G11" s="14">
        <f>F11</f>
        <v>0</v>
      </c>
      <c r="H11" s="46"/>
      <c r="I11" s="45"/>
      <c r="J11" s="14">
        <f>I11</f>
        <v>0</v>
      </c>
      <c r="K11" s="44"/>
      <c r="L11" s="45"/>
      <c r="M11" s="14">
        <f>L11</f>
        <v>0</v>
      </c>
      <c r="N11" s="44"/>
      <c r="O11" s="45"/>
      <c r="P11" s="14">
        <f>O11</f>
        <v>0</v>
      </c>
      <c r="Q11" s="44"/>
      <c r="R11" s="45"/>
    </row>
    <row r="12" spans="1:18" ht="12.75">
      <c r="A12" s="8" t="s">
        <v>453</v>
      </c>
      <c r="F12" s="45"/>
      <c r="G12" s="14">
        <f>F12</f>
        <v>0</v>
      </c>
      <c r="H12" s="46"/>
      <c r="I12" s="45"/>
      <c r="J12" s="14">
        <f>I12</f>
        <v>0</v>
      </c>
      <c r="K12" s="44"/>
      <c r="L12" s="45"/>
      <c r="M12" s="14">
        <f>L12</f>
        <v>0</v>
      </c>
      <c r="N12" s="44"/>
      <c r="O12" s="45"/>
      <c r="P12" s="14">
        <f>O12</f>
        <v>0</v>
      </c>
      <c r="Q12" s="44"/>
      <c r="R12" s="45"/>
    </row>
    <row r="13" spans="1:18" ht="12.75">
      <c r="A13" s="8" t="s">
        <v>454</v>
      </c>
      <c r="F13" s="42"/>
      <c r="G13" s="13"/>
      <c r="H13" s="46"/>
      <c r="I13" s="42"/>
      <c r="J13" s="13"/>
      <c r="K13" s="44"/>
      <c r="L13" s="42"/>
      <c r="M13" s="13"/>
      <c r="N13" s="44"/>
      <c r="O13" s="42"/>
      <c r="P13" s="13"/>
      <c r="Q13" s="44"/>
      <c r="R13" s="45"/>
    </row>
    <row r="14" spans="1:18" ht="12.75">
      <c r="A14" s="8" t="s">
        <v>455</v>
      </c>
      <c r="F14" s="45"/>
      <c r="G14" s="14">
        <f>F14</f>
        <v>0</v>
      </c>
      <c r="H14" s="46"/>
      <c r="I14" s="45"/>
      <c r="J14" s="14">
        <f>I14</f>
        <v>0</v>
      </c>
      <c r="K14" s="44"/>
      <c r="L14" s="45"/>
      <c r="M14" s="14">
        <f>L14</f>
        <v>0</v>
      </c>
      <c r="N14" s="44"/>
      <c r="O14" s="45"/>
      <c r="P14" s="14">
        <f>O14</f>
        <v>0</v>
      </c>
      <c r="Q14" s="44"/>
      <c r="R14" s="45"/>
    </row>
    <row r="15" spans="1:18" ht="12.75">
      <c r="A15" s="8" t="s">
        <v>456</v>
      </c>
      <c r="F15" s="45"/>
      <c r="G15" s="14">
        <f>F15</f>
        <v>0</v>
      </c>
      <c r="H15" s="46"/>
      <c r="I15" s="45"/>
      <c r="J15" s="14">
        <f>I15</f>
        <v>0</v>
      </c>
      <c r="K15" s="44"/>
      <c r="L15" s="45"/>
      <c r="M15" s="14">
        <f>L15</f>
        <v>0</v>
      </c>
      <c r="N15" s="44"/>
      <c r="O15" s="45"/>
      <c r="P15" s="14">
        <f>O15</f>
        <v>0</v>
      </c>
      <c r="Q15" s="44"/>
      <c r="R15" s="45"/>
    </row>
    <row r="16" spans="1:18" ht="12.75">
      <c r="A16" s="8" t="s">
        <v>457</v>
      </c>
      <c r="F16" s="45"/>
      <c r="G16" s="14">
        <f>F16</f>
        <v>0</v>
      </c>
      <c r="H16" s="46"/>
      <c r="I16" s="45"/>
      <c r="J16" s="14">
        <f>I16</f>
        <v>0</v>
      </c>
      <c r="K16" s="44"/>
      <c r="L16" s="45"/>
      <c r="M16" s="14">
        <f>L16</f>
        <v>0</v>
      </c>
      <c r="N16" s="44"/>
      <c r="O16" s="45"/>
      <c r="P16" s="14">
        <f>O16</f>
        <v>0</v>
      </c>
      <c r="Q16" s="44"/>
      <c r="R16" s="45"/>
    </row>
    <row r="17" spans="1:18" ht="12.75">
      <c r="A17" s="8" t="s">
        <v>458</v>
      </c>
      <c r="F17" s="54"/>
      <c r="G17" s="14">
        <f>(F18+G19)/2</f>
        <v>0</v>
      </c>
      <c r="H17" s="46"/>
      <c r="I17" s="54"/>
      <c r="J17" s="14">
        <f>(I18+J19)/2</f>
        <v>0</v>
      </c>
      <c r="K17" s="44"/>
      <c r="L17" s="54"/>
      <c r="M17" s="14">
        <f>(L18+M19)/2</f>
        <v>0</v>
      </c>
      <c r="N17" s="44"/>
      <c r="O17" s="54"/>
      <c r="P17" s="14">
        <f>(O18+P19)/2</f>
        <v>0</v>
      </c>
      <c r="Q17" s="44"/>
      <c r="R17" s="45"/>
    </row>
    <row r="18" spans="1:18" ht="12.75">
      <c r="A18" s="29"/>
      <c r="B18" s="8" t="s">
        <v>449</v>
      </c>
      <c r="D18" s="29"/>
      <c r="E18" s="29"/>
      <c r="F18" s="55"/>
      <c r="G18" s="31"/>
      <c r="H18" s="46"/>
      <c r="I18" s="55"/>
      <c r="J18" s="31"/>
      <c r="K18" s="44"/>
      <c r="L18" s="55"/>
      <c r="M18" s="31"/>
      <c r="N18" s="44"/>
      <c r="O18" s="55"/>
      <c r="P18" s="31"/>
      <c r="Q18" s="44"/>
      <c r="R18" s="45"/>
    </row>
    <row r="19" spans="1:18" ht="12.75">
      <c r="A19" s="29"/>
      <c r="B19" s="8" t="s">
        <v>332</v>
      </c>
      <c r="C19" s="16"/>
      <c r="D19" s="29"/>
      <c r="E19" s="29"/>
      <c r="F19" s="54"/>
      <c r="G19" s="14">
        <f>SUM(F20:F21)/2</f>
        <v>0</v>
      </c>
      <c r="H19" s="46"/>
      <c r="I19" s="54"/>
      <c r="J19" s="14">
        <f>SUM(I20:I21)/2</f>
        <v>0</v>
      </c>
      <c r="K19" s="44"/>
      <c r="L19" s="54"/>
      <c r="M19" s="14">
        <f>SUM(L20:L21)/2</f>
        <v>0</v>
      </c>
      <c r="N19" s="44"/>
      <c r="O19" s="54"/>
      <c r="P19" s="14">
        <f>SUM(O20:O21)/2</f>
        <v>0</v>
      </c>
      <c r="Q19" s="44"/>
      <c r="R19" s="45"/>
    </row>
    <row r="20" spans="1:18" ht="12.75">
      <c r="A20" s="29"/>
      <c r="C20" s="8" t="s">
        <v>411</v>
      </c>
      <c r="D20" s="29"/>
      <c r="E20" s="29"/>
      <c r="F20" s="55"/>
      <c r="G20" s="31"/>
      <c r="H20" s="46"/>
      <c r="I20" s="55"/>
      <c r="J20" s="31"/>
      <c r="K20" s="44"/>
      <c r="L20" s="55"/>
      <c r="M20" s="31"/>
      <c r="N20" s="44"/>
      <c r="O20" s="55"/>
      <c r="P20" s="31"/>
      <c r="Q20" s="44"/>
      <c r="R20" s="45"/>
    </row>
    <row r="21" spans="1:18" ht="12.75">
      <c r="A21" s="29"/>
      <c r="C21" s="8" t="s">
        <v>464</v>
      </c>
      <c r="D21" s="29"/>
      <c r="E21" s="29"/>
      <c r="F21" s="55"/>
      <c r="G21" s="31"/>
      <c r="H21" s="46"/>
      <c r="I21" s="55"/>
      <c r="J21" s="31"/>
      <c r="K21" s="44"/>
      <c r="L21" s="55"/>
      <c r="M21" s="31"/>
      <c r="N21" s="44"/>
      <c r="O21" s="55"/>
      <c r="P21" s="31"/>
      <c r="Q21" s="44"/>
      <c r="R21" s="45"/>
    </row>
    <row r="22" spans="1:18" ht="12.75">
      <c r="A22" s="29" t="s">
        <v>459</v>
      </c>
      <c r="D22" s="29"/>
      <c r="E22" s="29"/>
      <c r="F22" s="45"/>
      <c r="G22" s="14">
        <f>F22</f>
        <v>0</v>
      </c>
      <c r="H22" s="46"/>
      <c r="I22" s="45"/>
      <c r="J22" s="14">
        <f>I22</f>
        <v>0</v>
      </c>
      <c r="K22" s="44"/>
      <c r="L22" s="45"/>
      <c r="M22" s="14">
        <f>L22</f>
        <v>0</v>
      </c>
      <c r="N22" s="44"/>
      <c r="O22" s="45"/>
      <c r="P22" s="14">
        <f>O22</f>
        <v>0</v>
      </c>
      <c r="Q22" s="44"/>
      <c r="R22" s="45"/>
    </row>
    <row r="23" spans="1:18" ht="12.75">
      <c r="A23" s="29" t="s">
        <v>460</v>
      </c>
      <c r="B23" s="29"/>
      <c r="D23" s="29"/>
      <c r="E23" s="29"/>
      <c r="F23" s="45"/>
      <c r="G23" s="14">
        <f>F23</f>
        <v>0</v>
      </c>
      <c r="H23" s="46"/>
      <c r="I23" s="45"/>
      <c r="J23" s="14">
        <f>I23</f>
        <v>0</v>
      </c>
      <c r="K23" s="44"/>
      <c r="L23" s="45"/>
      <c r="M23" s="14">
        <f>L23</f>
        <v>0</v>
      </c>
      <c r="N23" s="44"/>
      <c r="O23" s="45"/>
      <c r="P23" s="14">
        <f>O23</f>
        <v>0</v>
      </c>
      <c r="Q23" s="44"/>
      <c r="R23" s="45"/>
    </row>
    <row r="24" spans="1:18" ht="12.75">
      <c r="A24" s="8" t="s">
        <v>461</v>
      </c>
      <c r="B24" s="29"/>
      <c r="C24" s="29"/>
      <c r="D24" s="29"/>
      <c r="E24" s="29"/>
      <c r="F24" s="45"/>
      <c r="G24" s="14">
        <f>F24</f>
        <v>0</v>
      </c>
      <c r="H24" s="46"/>
      <c r="I24" s="45"/>
      <c r="J24" s="14">
        <f>I24</f>
        <v>0</v>
      </c>
      <c r="K24" s="44"/>
      <c r="L24" s="45"/>
      <c r="M24" s="14">
        <f>L24</f>
        <v>0</v>
      </c>
      <c r="N24" s="44"/>
      <c r="O24" s="45"/>
      <c r="P24" s="14">
        <f>O24</f>
        <v>0</v>
      </c>
      <c r="Q24" s="44"/>
      <c r="R24" s="45"/>
    </row>
    <row r="25" spans="1:18" ht="12.75">
      <c r="A25" s="29" t="s">
        <v>462</v>
      </c>
      <c r="C25" s="29"/>
      <c r="D25" s="29"/>
      <c r="E25" s="29"/>
      <c r="F25" s="45"/>
      <c r="G25" s="14">
        <f>F25</f>
        <v>0</v>
      </c>
      <c r="H25" s="46"/>
      <c r="I25" s="45"/>
      <c r="J25" s="14">
        <f>I25</f>
        <v>0</v>
      </c>
      <c r="K25" s="44"/>
      <c r="L25" s="45"/>
      <c r="M25" s="14">
        <f>L25</f>
        <v>0</v>
      </c>
      <c r="N25" s="44"/>
      <c r="O25" s="45"/>
      <c r="P25" s="14">
        <f>O25</f>
        <v>0</v>
      </c>
      <c r="Q25" s="44"/>
      <c r="R25" s="45"/>
    </row>
    <row r="26" spans="1:18" ht="12.75">
      <c r="A26" s="29" t="s">
        <v>463</v>
      </c>
      <c r="B26" s="29"/>
      <c r="C26" s="29"/>
      <c r="D26" s="29"/>
      <c r="E26" s="29"/>
      <c r="F26" s="45"/>
      <c r="G26" s="14">
        <f>F26</f>
        <v>0</v>
      </c>
      <c r="H26" s="46"/>
      <c r="I26" s="45"/>
      <c r="J26" s="14">
        <f>I26</f>
        <v>0</v>
      </c>
      <c r="K26" s="44"/>
      <c r="L26" s="45"/>
      <c r="M26" s="14">
        <f>L26</f>
        <v>0</v>
      </c>
      <c r="N26" s="44"/>
      <c r="O26" s="45"/>
      <c r="P26" s="14">
        <f>O26</f>
        <v>0</v>
      </c>
      <c r="Q26" s="44"/>
      <c r="R26" s="45"/>
    </row>
    <row r="27" spans="1:18" ht="12.75">
      <c r="A27" s="29"/>
      <c r="B27" s="29"/>
      <c r="C27" s="8" t="s">
        <v>336</v>
      </c>
      <c r="D27" s="29"/>
      <c r="E27" s="29"/>
      <c r="F27" s="54"/>
      <c r="G27" s="30">
        <f>G3+G9+G10+G11+G12+G14+G15+G16+G17+G22+G23+G24+G25+G26</f>
        <v>0</v>
      </c>
      <c r="H27" s="56"/>
      <c r="I27" s="54"/>
      <c r="J27" s="30">
        <f>J3+J9+J10+J11+J12+J14+J15+J16+J17+J22+J23+J24+J25+J26</f>
        <v>0</v>
      </c>
      <c r="K27" s="44"/>
      <c r="L27" s="54"/>
      <c r="M27" s="30">
        <f>M3+M9+M10+M11+M12+M14+M15+M16+M17+M22+M23+M24+M25+M26</f>
        <v>0</v>
      </c>
      <c r="N27" s="44"/>
      <c r="O27" s="54"/>
      <c r="P27" s="30">
        <f>P3+P9+P10+P11+P12+P14+P15+P16+P17+P22+P23+P24+P25+P26</f>
        <v>0</v>
      </c>
      <c r="Q27" s="44"/>
      <c r="R27" s="45"/>
    </row>
    <row r="28" spans="3:18" ht="12.75">
      <c r="C28" s="8" t="s">
        <v>337</v>
      </c>
      <c r="D28" s="29"/>
      <c r="E28" s="29"/>
      <c r="F28" s="54"/>
      <c r="G28" s="30">
        <f>G27/14</f>
        <v>0</v>
      </c>
      <c r="H28" s="56"/>
      <c r="I28" s="54"/>
      <c r="J28" s="30">
        <f>J27/14</f>
        <v>0</v>
      </c>
      <c r="K28" s="44"/>
      <c r="L28" s="54"/>
      <c r="M28" s="30">
        <f>M27/14</f>
        <v>0</v>
      </c>
      <c r="N28" s="44"/>
      <c r="O28" s="54"/>
      <c r="P28" s="30">
        <f>P27/14</f>
        <v>0</v>
      </c>
      <c r="Q28" s="44"/>
      <c r="R28" s="45"/>
    </row>
    <row r="29" spans="3:18" ht="12.75">
      <c r="C29" s="8" t="s">
        <v>338</v>
      </c>
      <c r="D29" s="29"/>
      <c r="E29" s="29"/>
      <c r="F29" s="54"/>
      <c r="G29" s="30">
        <f>G28/5*100</f>
        <v>0</v>
      </c>
      <c r="H29" s="56"/>
      <c r="I29" s="54"/>
      <c r="J29" s="30">
        <f>J28/5*100</f>
        <v>0</v>
      </c>
      <c r="K29" s="44"/>
      <c r="L29" s="54"/>
      <c r="M29" s="30">
        <f>M28/5*100</f>
        <v>0</v>
      </c>
      <c r="N29" s="44"/>
      <c r="O29" s="54"/>
      <c r="P29" s="30">
        <f>P28/5*100</f>
        <v>0</v>
      </c>
      <c r="Q29" s="44"/>
      <c r="R29" s="45"/>
    </row>
    <row r="30" spans="17:18" ht="12.75">
      <c r="Q30" s="44"/>
      <c r="R30" s="45"/>
    </row>
    <row r="31" spans="1:18" ht="12.75">
      <c r="A31" s="15" t="s">
        <v>91</v>
      </c>
      <c r="F31" s="33" t="s">
        <v>412</v>
      </c>
      <c r="G31" s="50" t="s">
        <v>413</v>
      </c>
      <c r="H31" s="46" t="s">
        <v>335</v>
      </c>
      <c r="I31" s="33" t="s">
        <v>412</v>
      </c>
      <c r="J31" s="50" t="s">
        <v>413</v>
      </c>
      <c r="K31" s="48" t="s">
        <v>335</v>
      </c>
      <c r="L31" s="33" t="s">
        <v>412</v>
      </c>
      <c r="M31" s="50" t="s">
        <v>413</v>
      </c>
      <c r="N31" s="48" t="s">
        <v>335</v>
      </c>
      <c r="O31" s="33" t="s">
        <v>414</v>
      </c>
      <c r="P31" s="50">
        <v>2011</v>
      </c>
      <c r="Q31" s="44" t="s">
        <v>335</v>
      </c>
      <c r="R31" s="45" t="s">
        <v>415</v>
      </c>
    </row>
    <row r="32" spans="6:18" ht="38.25">
      <c r="F32" s="39" t="s">
        <v>86</v>
      </c>
      <c r="G32" s="4" t="s">
        <v>87</v>
      </c>
      <c r="H32" s="46"/>
      <c r="I32" s="39" t="s">
        <v>86</v>
      </c>
      <c r="J32" s="4" t="s">
        <v>87</v>
      </c>
      <c r="K32" s="44"/>
      <c r="L32" s="39" t="s">
        <v>86</v>
      </c>
      <c r="M32" s="4" t="s">
        <v>87</v>
      </c>
      <c r="N32" s="44"/>
      <c r="O32" s="39" t="s">
        <v>86</v>
      </c>
      <c r="P32" s="4" t="s">
        <v>87</v>
      </c>
      <c r="Q32" s="44"/>
      <c r="R32" s="45"/>
    </row>
    <row r="33" spans="1:18" ht="12.75">
      <c r="A33" s="8" t="s">
        <v>448</v>
      </c>
      <c r="F33" s="42"/>
      <c r="G33" s="14">
        <f>(F34+G35)/2</f>
        <v>0</v>
      </c>
      <c r="H33" s="46"/>
      <c r="I33" s="42"/>
      <c r="J33" s="14">
        <f>(I34+J35)/2</f>
        <v>0</v>
      </c>
      <c r="K33" s="44"/>
      <c r="L33" s="42"/>
      <c r="M33" s="14">
        <f>(L34+M35)/2</f>
        <v>0</v>
      </c>
      <c r="N33" s="44"/>
      <c r="O33" s="42"/>
      <c r="P33" s="14">
        <f>(O34+P35)/2</f>
        <v>0</v>
      </c>
      <c r="Q33" s="44"/>
      <c r="R33" s="45"/>
    </row>
    <row r="34" spans="2:18" ht="12.75">
      <c r="B34" s="8" t="s">
        <v>449</v>
      </c>
      <c r="F34" s="45"/>
      <c r="G34" s="13"/>
      <c r="H34" s="46"/>
      <c r="I34" s="45"/>
      <c r="J34" s="13"/>
      <c r="K34" s="44"/>
      <c r="L34" s="45"/>
      <c r="M34" s="13"/>
      <c r="N34" s="44"/>
      <c r="O34" s="45"/>
      <c r="P34" s="13"/>
      <c r="Q34" s="44"/>
      <c r="R34" s="45"/>
    </row>
    <row r="35" spans="2:18" ht="12.75">
      <c r="B35" s="8" t="s">
        <v>332</v>
      </c>
      <c r="C35" s="16"/>
      <c r="F35" s="42"/>
      <c r="G35" s="14">
        <f>SUM(F36:F38)/3</f>
        <v>0</v>
      </c>
      <c r="H35" s="46"/>
      <c r="I35" s="42"/>
      <c r="J35" s="14">
        <f>SUM(I36:I38)/3</f>
        <v>0</v>
      </c>
      <c r="K35" s="44"/>
      <c r="L35" s="42"/>
      <c r="M35" s="14">
        <f>SUM(L36:L38)/3</f>
        <v>0</v>
      </c>
      <c r="N35" s="44"/>
      <c r="O35" s="42"/>
      <c r="P35" s="14">
        <f>SUM(O36:O38)/3</f>
        <v>0</v>
      </c>
      <c r="Q35" s="44"/>
      <c r="R35" s="45"/>
    </row>
    <row r="36" spans="3:18" ht="12.75">
      <c r="C36" s="8" t="s">
        <v>411</v>
      </c>
      <c r="F36" s="45"/>
      <c r="G36" s="13"/>
      <c r="H36" s="46"/>
      <c r="I36" s="45"/>
      <c r="J36" s="13"/>
      <c r="K36" s="44"/>
      <c r="L36" s="45"/>
      <c r="M36" s="13"/>
      <c r="N36" s="44"/>
      <c r="O36" s="45"/>
      <c r="P36" s="13"/>
      <c r="Q36" s="44"/>
      <c r="R36" s="45"/>
    </row>
    <row r="37" spans="3:18" ht="12.75">
      <c r="C37" s="8" t="s">
        <v>410</v>
      </c>
      <c r="F37" s="45"/>
      <c r="G37" s="13"/>
      <c r="H37" s="46"/>
      <c r="I37" s="45"/>
      <c r="J37" s="13"/>
      <c r="K37" s="44"/>
      <c r="L37" s="45"/>
      <c r="M37" s="13"/>
      <c r="N37" s="44"/>
      <c r="O37" s="45"/>
      <c r="P37" s="13"/>
      <c r="Q37" s="44"/>
      <c r="R37" s="45"/>
    </row>
    <row r="38" spans="3:18" ht="12.75">
      <c r="C38" s="8" t="s">
        <v>333</v>
      </c>
      <c r="F38" s="45"/>
      <c r="G38" s="13"/>
      <c r="H38" s="46"/>
      <c r="I38" s="45"/>
      <c r="J38" s="13"/>
      <c r="K38" s="44"/>
      <c r="L38" s="45"/>
      <c r="M38" s="13"/>
      <c r="N38" s="44"/>
      <c r="O38" s="45"/>
      <c r="P38" s="13"/>
      <c r="Q38" s="44"/>
      <c r="R38" s="45"/>
    </row>
    <row r="39" spans="1:18" ht="12.75">
      <c r="A39" s="8" t="s">
        <v>451</v>
      </c>
      <c r="F39" s="45"/>
      <c r="G39" s="14">
        <f>F39</f>
        <v>0</v>
      </c>
      <c r="H39" s="46"/>
      <c r="I39" s="45"/>
      <c r="J39" s="14">
        <f>I39</f>
        <v>0</v>
      </c>
      <c r="K39" s="44"/>
      <c r="L39" s="45"/>
      <c r="M39" s="14">
        <f>L39</f>
        <v>0</v>
      </c>
      <c r="N39" s="44"/>
      <c r="O39" s="45"/>
      <c r="P39" s="14">
        <f>O39</f>
        <v>0</v>
      </c>
      <c r="Q39" s="44"/>
      <c r="R39" s="45"/>
    </row>
    <row r="40" spans="1:18" ht="12.75">
      <c r="A40" s="8" t="s">
        <v>450</v>
      </c>
      <c r="F40" s="45"/>
      <c r="G40" s="14">
        <f>F40</f>
        <v>0</v>
      </c>
      <c r="H40" s="46"/>
      <c r="I40" s="45"/>
      <c r="J40" s="14">
        <f>I40</f>
        <v>0</v>
      </c>
      <c r="K40" s="44"/>
      <c r="L40" s="45"/>
      <c r="M40" s="14">
        <f>L40</f>
        <v>0</v>
      </c>
      <c r="N40" s="44"/>
      <c r="O40" s="45"/>
      <c r="P40" s="14">
        <f>O40</f>
        <v>0</v>
      </c>
      <c r="Q40" s="44"/>
      <c r="R40" s="45"/>
    </row>
    <row r="41" spans="1:18" ht="12.75">
      <c r="A41" s="8" t="s">
        <v>452</v>
      </c>
      <c r="F41" s="45"/>
      <c r="G41" s="14">
        <f>F41</f>
        <v>0</v>
      </c>
      <c r="H41" s="46"/>
      <c r="I41" s="45"/>
      <c r="J41" s="14">
        <f>I41</f>
        <v>0</v>
      </c>
      <c r="K41" s="44"/>
      <c r="L41" s="45"/>
      <c r="M41" s="14">
        <f>L41</f>
        <v>0</v>
      </c>
      <c r="N41" s="44"/>
      <c r="O41" s="45"/>
      <c r="P41" s="14">
        <f>O41</f>
        <v>0</v>
      </c>
      <c r="Q41" s="44"/>
      <c r="R41" s="45"/>
    </row>
    <row r="42" spans="1:18" ht="12.75">
      <c r="A42" s="8" t="s">
        <v>453</v>
      </c>
      <c r="F42" s="45"/>
      <c r="G42" s="14">
        <f>F42</f>
        <v>0</v>
      </c>
      <c r="H42" s="46"/>
      <c r="I42" s="45"/>
      <c r="J42" s="14">
        <f>I42</f>
        <v>0</v>
      </c>
      <c r="K42" s="44"/>
      <c r="L42" s="45"/>
      <c r="M42" s="14">
        <f>L42</f>
        <v>0</v>
      </c>
      <c r="N42" s="44"/>
      <c r="O42" s="45"/>
      <c r="P42" s="14">
        <f>O42</f>
        <v>0</v>
      </c>
      <c r="Q42" s="44"/>
      <c r="R42" s="45"/>
    </row>
    <row r="43" spans="1:18" ht="12.75">
      <c r="A43" s="8" t="s">
        <v>454</v>
      </c>
      <c r="F43" s="42"/>
      <c r="G43" s="13"/>
      <c r="H43" s="46"/>
      <c r="I43" s="42"/>
      <c r="J43" s="13"/>
      <c r="K43" s="44"/>
      <c r="L43" s="42"/>
      <c r="M43" s="13"/>
      <c r="N43" s="44"/>
      <c r="O43" s="42"/>
      <c r="P43" s="13"/>
      <c r="Q43" s="44"/>
      <c r="R43" s="45"/>
    </row>
    <row r="44" spans="1:18" ht="12.75">
      <c r="A44" s="8" t="s">
        <v>455</v>
      </c>
      <c r="F44" s="45"/>
      <c r="G44" s="14">
        <f>F44</f>
        <v>0</v>
      </c>
      <c r="H44" s="46"/>
      <c r="I44" s="45"/>
      <c r="J44" s="14">
        <f>I44</f>
        <v>0</v>
      </c>
      <c r="K44" s="44"/>
      <c r="L44" s="45"/>
      <c r="M44" s="14">
        <f>L44</f>
        <v>0</v>
      </c>
      <c r="N44" s="44"/>
      <c r="O44" s="45"/>
      <c r="P44" s="14">
        <f>O44</f>
        <v>0</v>
      </c>
      <c r="Q44" s="44"/>
      <c r="R44" s="45"/>
    </row>
    <row r="45" spans="1:18" ht="12.75">
      <c r="A45" s="8" t="s">
        <v>456</v>
      </c>
      <c r="F45" s="45"/>
      <c r="G45" s="14">
        <f>F45</f>
        <v>0</v>
      </c>
      <c r="H45" s="46"/>
      <c r="I45" s="45"/>
      <c r="J45" s="14">
        <f>I45</f>
        <v>0</v>
      </c>
      <c r="K45" s="44"/>
      <c r="L45" s="45"/>
      <c r="M45" s="14">
        <f>L45</f>
        <v>0</v>
      </c>
      <c r="N45" s="44"/>
      <c r="O45" s="45"/>
      <c r="P45" s="14">
        <f>O45</f>
        <v>0</v>
      </c>
      <c r="Q45" s="44"/>
      <c r="R45" s="45"/>
    </row>
    <row r="46" spans="1:18" ht="12.75">
      <c r="A46" s="8" t="s">
        <v>457</v>
      </c>
      <c r="F46" s="45"/>
      <c r="G46" s="14">
        <f>F46</f>
        <v>0</v>
      </c>
      <c r="H46" s="46"/>
      <c r="I46" s="45"/>
      <c r="J46" s="14">
        <f>I46</f>
        <v>0</v>
      </c>
      <c r="K46" s="44"/>
      <c r="L46" s="45"/>
      <c r="M46" s="14">
        <f>L46</f>
        <v>0</v>
      </c>
      <c r="N46" s="44"/>
      <c r="O46" s="45"/>
      <c r="P46" s="14">
        <f>O46</f>
        <v>0</v>
      </c>
      <c r="Q46" s="44"/>
      <c r="R46" s="45"/>
    </row>
    <row r="47" spans="1:18" ht="12.75">
      <c r="A47" s="8" t="s">
        <v>458</v>
      </c>
      <c r="F47" s="54"/>
      <c r="G47" s="14">
        <f>(F48+G49)/2</f>
        <v>0</v>
      </c>
      <c r="H47" s="46"/>
      <c r="I47" s="54"/>
      <c r="J47" s="14">
        <f>(I48+J49)/2</f>
        <v>0</v>
      </c>
      <c r="K47" s="44"/>
      <c r="L47" s="54"/>
      <c r="M47" s="14">
        <f>(L48+M49)/2</f>
        <v>0</v>
      </c>
      <c r="N47" s="44"/>
      <c r="O47" s="54"/>
      <c r="P47" s="14">
        <f>(O48+P49)/2</f>
        <v>0</v>
      </c>
      <c r="Q47" s="44"/>
      <c r="R47" s="45"/>
    </row>
    <row r="48" spans="1:18" ht="12.75">
      <c r="A48" s="29"/>
      <c r="B48" s="8" t="s">
        <v>449</v>
      </c>
      <c r="D48" s="29"/>
      <c r="E48" s="29"/>
      <c r="F48" s="55"/>
      <c r="G48" s="31"/>
      <c r="H48" s="46"/>
      <c r="I48" s="55"/>
      <c r="J48" s="31"/>
      <c r="K48" s="44"/>
      <c r="L48" s="55"/>
      <c r="M48" s="31"/>
      <c r="N48" s="44"/>
      <c r="O48" s="55"/>
      <c r="P48" s="31"/>
      <c r="Q48" s="44"/>
      <c r="R48" s="45"/>
    </row>
    <row r="49" spans="1:18" ht="12.75">
      <c r="A49" s="29"/>
      <c r="B49" s="8" t="s">
        <v>332</v>
      </c>
      <c r="C49" s="16"/>
      <c r="D49" s="29"/>
      <c r="E49" s="29"/>
      <c r="F49" s="54"/>
      <c r="G49" s="14">
        <f>SUM(F50:F51)/2</f>
        <v>0</v>
      </c>
      <c r="H49" s="46"/>
      <c r="I49" s="54"/>
      <c r="J49" s="14">
        <f>SUM(I50:I51)/2</f>
        <v>0</v>
      </c>
      <c r="K49" s="44"/>
      <c r="L49" s="54"/>
      <c r="M49" s="14">
        <f>SUM(L50:L51)/2</f>
        <v>0</v>
      </c>
      <c r="N49" s="44"/>
      <c r="O49" s="54"/>
      <c r="P49" s="14">
        <f>SUM(O50:O51)/2</f>
        <v>0</v>
      </c>
      <c r="Q49" s="44"/>
      <c r="R49" s="45"/>
    </row>
    <row r="50" spans="1:18" ht="12.75">
      <c r="A50" s="29"/>
      <c r="C50" s="8" t="s">
        <v>411</v>
      </c>
      <c r="D50" s="29"/>
      <c r="E50" s="29"/>
      <c r="F50" s="55"/>
      <c r="G50" s="31"/>
      <c r="H50" s="46"/>
      <c r="I50" s="55"/>
      <c r="J50" s="31"/>
      <c r="K50" s="44"/>
      <c r="L50" s="55"/>
      <c r="M50" s="31"/>
      <c r="N50" s="44"/>
      <c r="O50" s="55"/>
      <c r="P50" s="31"/>
      <c r="Q50" s="44"/>
      <c r="R50" s="45"/>
    </row>
    <row r="51" spans="1:18" ht="12.75">
      <c r="A51" s="29"/>
      <c r="C51" s="8" t="s">
        <v>464</v>
      </c>
      <c r="D51" s="29"/>
      <c r="E51" s="29"/>
      <c r="F51" s="55"/>
      <c r="G51" s="31"/>
      <c r="H51" s="46"/>
      <c r="I51" s="55"/>
      <c r="J51" s="31"/>
      <c r="K51" s="44"/>
      <c r="L51" s="55"/>
      <c r="M51" s="31"/>
      <c r="N51" s="44"/>
      <c r="O51" s="55"/>
      <c r="P51" s="31"/>
      <c r="Q51" s="44"/>
      <c r="R51" s="45"/>
    </row>
    <row r="52" spans="1:18" ht="12.75">
      <c r="A52" s="29" t="s">
        <v>459</v>
      </c>
      <c r="D52" s="29"/>
      <c r="E52" s="29"/>
      <c r="F52" s="45"/>
      <c r="G52" s="14">
        <f>F52</f>
        <v>0</v>
      </c>
      <c r="H52" s="46"/>
      <c r="I52" s="45"/>
      <c r="J52" s="14">
        <f>I52</f>
        <v>0</v>
      </c>
      <c r="K52" s="44"/>
      <c r="L52" s="45"/>
      <c r="M52" s="14">
        <f>L52</f>
        <v>0</v>
      </c>
      <c r="N52" s="44"/>
      <c r="O52" s="45"/>
      <c r="P52" s="14">
        <f>O52</f>
        <v>0</v>
      </c>
      <c r="Q52" s="44"/>
      <c r="R52" s="45"/>
    </row>
    <row r="53" spans="1:18" ht="12.75">
      <c r="A53" s="29" t="s">
        <v>460</v>
      </c>
      <c r="B53" s="29"/>
      <c r="D53" s="29"/>
      <c r="E53" s="29"/>
      <c r="F53" s="45"/>
      <c r="G53" s="14">
        <f>F53</f>
        <v>0</v>
      </c>
      <c r="H53" s="46"/>
      <c r="I53" s="45"/>
      <c r="J53" s="14">
        <f>I53</f>
        <v>0</v>
      </c>
      <c r="K53" s="44"/>
      <c r="L53" s="45"/>
      <c r="M53" s="14">
        <f>L53</f>
        <v>0</v>
      </c>
      <c r="N53" s="44"/>
      <c r="O53" s="45"/>
      <c r="P53" s="14">
        <f>O53</f>
        <v>0</v>
      </c>
      <c r="Q53" s="44"/>
      <c r="R53" s="45"/>
    </row>
    <row r="54" spans="1:18" ht="12.75">
      <c r="A54" s="8" t="s">
        <v>461</v>
      </c>
      <c r="B54" s="29"/>
      <c r="C54" s="29"/>
      <c r="D54" s="29"/>
      <c r="E54" s="29"/>
      <c r="F54" s="45"/>
      <c r="G54" s="14">
        <f>F54</f>
        <v>0</v>
      </c>
      <c r="H54" s="46"/>
      <c r="I54" s="45"/>
      <c r="J54" s="14">
        <f>I54</f>
        <v>0</v>
      </c>
      <c r="K54" s="44"/>
      <c r="L54" s="45"/>
      <c r="M54" s="14">
        <f>L54</f>
        <v>0</v>
      </c>
      <c r="N54" s="44"/>
      <c r="O54" s="45"/>
      <c r="P54" s="14">
        <f>O54</f>
        <v>0</v>
      </c>
      <c r="Q54" s="44"/>
      <c r="R54" s="45"/>
    </row>
    <row r="55" spans="1:18" ht="12.75">
      <c r="A55" s="29" t="s">
        <v>462</v>
      </c>
      <c r="C55" s="29"/>
      <c r="D55" s="29"/>
      <c r="E55" s="29"/>
      <c r="F55" s="45"/>
      <c r="G55" s="14">
        <f>F55</f>
        <v>0</v>
      </c>
      <c r="H55" s="46"/>
      <c r="I55" s="45"/>
      <c r="J55" s="14">
        <f>I55</f>
        <v>0</v>
      </c>
      <c r="K55" s="44"/>
      <c r="L55" s="45"/>
      <c r="M55" s="14">
        <f>L55</f>
        <v>0</v>
      </c>
      <c r="N55" s="44"/>
      <c r="O55" s="45"/>
      <c r="P55" s="14">
        <f>O55</f>
        <v>0</v>
      </c>
      <c r="Q55" s="44"/>
      <c r="R55" s="45"/>
    </row>
    <row r="56" spans="1:18" ht="12.75">
      <c r="A56" s="29" t="s">
        <v>463</v>
      </c>
      <c r="B56" s="29"/>
      <c r="C56" s="29"/>
      <c r="D56" s="29"/>
      <c r="E56" s="29"/>
      <c r="F56" s="45"/>
      <c r="G56" s="14">
        <f>F56</f>
        <v>0</v>
      </c>
      <c r="H56" s="46"/>
      <c r="I56" s="45"/>
      <c r="J56" s="14">
        <f>I56</f>
        <v>0</v>
      </c>
      <c r="K56" s="44"/>
      <c r="L56" s="45"/>
      <c r="M56" s="14">
        <f>L56</f>
        <v>0</v>
      </c>
      <c r="N56" s="44"/>
      <c r="O56" s="45"/>
      <c r="P56" s="14">
        <f>O56</f>
        <v>0</v>
      </c>
      <c r="Q56" s="44"/>
      <c r="R56" s="45"/>
    </row>
    <row r="57" spans="1:18" ht="12.75">
      <c r="A57" s="29"/>
      <c r="B57" s="29"/>
      <c r="C57" s="8" t="s">
        <v>336</v>
      </c>
      <c r="D57" s="29"/>
      <c r="E57" s="29"/>
      <c r="F57" s="54"/>
      <c r="G57" s="30">
        <f>G33+G39+G40+G41+G42+G44+G45+G46+G47+G52+G53+G54+G55+G56</f>
        <v>0</v>
      </c>
      <c r="H57" s="56"/>
      <c r="I57" s="54"/>
      <c r="J57" s="30">
        <f>J33+J39+J40+J41+J42+J44+J45+J46+J47+J52+J53+J54+J55+J56</f>
        <v>0</v>
      </c>
      <c r="K57" s="44"/>
      <c r="L57" s="54"/>
      <c r="M57" s="30">
        <f>M33+M39+M40+M41+M42+M44+M45+M46+M47+M52+M53+M54+M55+M56</f>
        <v>0</v>
      </c>
      <c r="N57" s="44"/>
      <c r="O57" s="54"/>
      <c r="P57" s="30">
        <f>P33+P39+P40+P41+P42+P44+P45+P46+P47+P52+P53+P54+P55+P56</f>
        <v>0</v>
      </c>
      <c r="Q57" s="44"/>
      <c r="R57" s="45"/>
    </row>
    <row r="58" spans="3:18" ht="12.75">
      <c r="C58" s="8" t="s">
        <v>337</v>
      </c>
      <c r="D58" s="29"/>
      <c r="E58" s="29"/>
      <c r="F58" s="54"/>
      <c r="G58" s="30">
        <f>G57/14</f>
        <v>0</v>
      </c>
      <c r="H58" s="56"/>
      <c r="I58" s="54"/>
      <c r="J58" s="30">
        <f>J57/14</f>
        <v>0</v>
      </c>
      <c r="K58" s="44"/>
      <c r="L58" s="54"/>
      <c r="M58" s="30">
        <f>M57/14</f>
        <v>0</v>
      </c>
      <c r="N58" s="44"/>
      <c r="O58" s="54"/>
      <c r="P58" s="30">
        <f>P57/14</f>
        <v>0</v>
      </c>
      <c r="Q58" s="44"/>
      <c r="R58" s="45"/>
    </row>
    <row r="59" spans="3:18" ht="12.75">
      <c r="C59" s="8" t="s">
        <v>338</v>
      </c>
      <c r="D59" s="29"/>
      <c r="E59" s="29"/>
      <c r="F59" s="54"/>
      <c r="G59" s="30">
        <f>G58/5*100</f>
        <v>0</v>
      </c>
      <c r="H59" s="56"/>
      <c r="I59" s="54"/>
      <c r="J59" s="30">
        <f>J58/5*100</f>
        <v>0</v>
      </c>
      <c r="K59" s="44"/>
      <c r="L59" s="54"/>
      <c r="M59" s="30">
        <f>M58/5*100</f>
        <v>0</v>
      </c>
      <c r="N59" s="44"/>
      <c r="O59" s="54"/>
      <c r="P59" s="30">
        <f>P58/5*100</f>
        <v>0</v>
      </c>
      <c r="Q59" s="44"/>
      <c r="R59" s="45"/>
    </row>
    <row r="60" spans="17:18" ht="12.75">
      <c r="Q60" s="44"/>
      <c r="R60" s="45"/>
    </row>
    <row r="61" spans="1:18" ht="12.75">
      <c r="A61" s="15" t="s">
        <v>91</v>
      </c>
      <c r="F61" s="33" t="s">
        <v>412</v>
      </c>
      <c r="G61" s="50" t="s">
        <v>413</v>
      </c>
      <c r="H61" s="46" t="s">
        <v>335</v>
      </c>
      <c r="I61" s="33" t="s">
        <v>412</v>
      </c>
      <c r="J61" s="50" t="s">
        <v>413</v>
      </c>
      <c r="K61" s="48" t="s">
        <v>335</v>
      </c>
      <c r="L61" s="33" t="s">
        <v>412</v>
      </c>
      <c r="M61" s="50" t="s">
        <v>413</v>
      </c>
      <c r="N61" s="48" t="s">
        <v>335</v>
      </c>
      <c r="O61" s="33" t="s">
        <v>414</v>
      </c>
      <c r="P61" s="50">
        <v>2011</v>
      </c>
      <c r="Q61" s="44" t="s">
        <v>335</v>
      </c>
      <c r="R61" s="45" t="s">
        <v>415</v>
      </c>
    </row>
    <row r="62" spans="6:18" ht="38.25">
      <c r="F62" s="39" t="s">
        <v>86</v>
      </c>
      <c r="G62" s="4" t="s">
        <v>87</v>
      </c>
      <c r="H62" s="46"/>
      <c r="I62" s="39" t="s">
        <v>86</v>
      </c>
      <c r="J62" s="4" t="s">
        <v>87</v>
      </c>
      <c r="K62" s="44"/>
      <c r="L62" s="39" t="s">
        <v>86</v>
      </c>
      <c r="M62" s="4" t="s">
        <v>87</v>
      </c>
      <c r="N62" s="44"/>
      <c r="O62" s="39" t="s">
        <v>86</v>
      </c>
      <c r="P62" s="4" t="s">
        <v>87</v>
      </c>
      <c r="Q62" s="44"/>
      <c r="R62" s="45"/>
    </row>
    <row r="63" spans="1:18" ht="12.75">
      <c r="A63" s="8" t="s">
        <v>448</v>
      </c>
      <c r="F63" s="42"/>
      <c r="G63" s="14">
        <f>(F64+G65)/2</f>
        <v>0</v>
      </c>
      <c r="H63" s="46"/>
      <c r="I63" s="42"/>
      <c r="J63" s="14">
        <f>(I64+J65)/2</f>
        <v>0</v>
      </c>
      <c r="K63" s="44"/>
      <c r="L63" s="42"/>
      <c r="M63" s="14">
        <f>(L64+M65)/2</f>
        <v>0</v>
      </c>
      <c r="N63" s="44"/>
      <c r="O63" s="42"/>
      <c r="P63" s="14">
        <f>(O64+P65)/2</f>
        <v>0</v>
      </c>
      <c r="Q63" s="44"/>
      <c r="R63" s="45"/>
    </row>
    <row r="64" spans="2:18" ht="12.75">
      <c r="B64" s="8" t="s">
        <v>449</v>
      </c>
      <c r="F64" s="45"/>
      <c r="G64" s="13"/>
      <c r="H64" s="46"/>
      <c r="I64" s="45"/>
      <c r="J64" s="13"/>
      <c r="K64" s="44"/>
      <c r="L64" s="45"/>
      <c r="M64" s="13"/>
      <c r="N64" s="44"/>
      <c r="O64" s="45"/>
      <c r="P64" s="13"/>
      <c r="Q64" s="44"/>
      <c r="R64" s="45"/>
    </row>
    <row r="65" spans="2:18" ht="12.75">
      <c r="B65" s="8" t="s">
        <v>332</v>
      </c>
      <c r="C65" s="16"/>
      <c r="F65" s="42"/>
      <c r="G65" s="14">
        <f>SUM(F66:F68)/3</f>
        <v>0</v>
      </c>
      <c r="H65" s="46"/>
      <c r="I65" s="42"/>
      <c r="J65" s="14">
        <f>SUM(I66:I68)/3</f>
        <v>0</v>
      </c>
      <c r="K65" s="44"/>
      <c r="L65" s="42"/>
      <c r="M65" s="14">
        <f>SUM(L66:L68)/3</f>
        <v>0</v>
      </c>
      <c r="N65" s="44"/>
      <c r="O65" s="42"/>
      <c r="P65" s="14">
        <f>SUM(O66:O68)/3</f>
        <v>0</v>
      </c>
      <c r="Q65" s="44"/>
      <c r="R65" s="45"/>
    </row>
    <row r="66" spans="3:18" ht="12.75">
      <c r="C66" s="8" t="s">
        <v>411</v>
      </c>
      <c r="F66" s="45"/>
      <c r="G66" s="13"/>
      <c r="H66" s="46"/>
      <c r="I66" s="45"/>
      <c r="J66" s="13"/>
      <c r="K66" s="44"/>
      <c r="L66" s="45"/>
      <c r="M66" s="13"/>
      <c r="N66" s="44"/>
      <c r="O66" s="45"/>
      <c r="P66" s="13"/>
      <c r="Q66" s="44"/>
      <c r="R66" s="45"/>
    </row>
    <row r="67" spans="3:18" ht="12.75">
      <c r="C67" s="8" t="s">
        <v>410</v>
      </c>
      <c r="F67" s="45"/>
      <c r="G67" s="13"/>
      <c r="H67" s="46"/>
      <c r="I67" s="45"/>
      <c r="J67" s="13"/>
      <c r="K67" s="44"/>
      <c r="L67" s="45"/>
      <c r="M67" s="13"/>
      <c r="N67" s="44"/>
      <c r="O67" s="45"/>
      <c r="P67" s="13"/>
      <c r="Q67" s="44"/>
      <c r="R67" s="45"/>
    </row>
    <row r="68" spans="3:18" ht="12.75">
      <c r="C68" s="8" t="s">
        <v>333</v>
      </c>
      <c r="F68" s="45"/>
      <c r="G68" s="13"/>
      <c r="H68" s="46"/>
      <c r="I68" s="45"/>
      <c r="J68" s="13"/>
      <c r="K68" s="44"/>
      <c r="L68" s="45"/>
      <c r="M68" s="13"/>
      <c r="N68" s="44"/>
      <c r="O68" s="45"/>
      <c r="P68" s="13"/>
      <c r="Q68" s="44"/>
      <c r="R68" s="45"/>
    </row>
    <row r="69" spans="1:18" ht="12.75">
      <c r="A69" s="8" t="s">
        <v>451</v>
      </c>
      <c r="F69" s="45"/>
      <c r="G69" s="14">
        <f>F69</f>
        <v>0</v>
      </c>
      <c r="H69" s="46"/>
      <c r="I69" s="45"/>
      <c r="J69" s="14">
        <f>I69</f>
        <v>0</v>
      </c>
      <c r="K69" s="44"/>
      <c r="L69" s="45"/>
      <c r="M69" s="14">
        <f>L69</f>
        <v>0</v>
      </c>
      <c r="N69" s="44"/>
      <c r="O69" s="45"/>
      <c r="P69" s="14">
        <f>O69</f>
        <v>0</v>
      </c>
      <c r="Q69" s="44"/>
      <c r="R69" s="45"/>
    </row>
    <row r="70" spans="1:18" ht="12.75">
      <c r="A70" s="8" t="s">
        <v>450</v>
      </c>
      <c r="F70" s="45"/>
      <c r="G70" s="14">
        <f>F70</f>
        <v>0</v>
      </c>
      <c r="H70" s="46"/>
      <c r="I70" s="45"/>
      <c r="J70" s="14">
        <f>I70</f>
        <v>0</v>
      </c>
      <c r="K70" s="44"/>
      <c r="L70" s="45"/>
      <c r="M70" s="14">
        <f>L70</f>
        <v>0</v>
      </c>
      <c r="N70" s="44"/>
      <c r="O70" s="45"/>
      <c r="P70" s="14">
        <f>O70</f>
        <v>0</v>
      </c>
      <c r="Q70" s="44"/>
      <c r="R70" s="45"/>
    </row>
    <row r="71" spans="1:18" ht="12.75">
      <c r="A71" s="8" t="s">
        <v>452</v>
      </c>
      <c r="F71" s="45"/>
      <c r="G71" s="14">
        <f>F71</f>
        <v>0</v>
      </c>
      <c r="H71" s="46"/>
      <c r="I71" s="45"/>
      <c r="J71" s="14">
        <f>I71</f>
        <v>0</v>
      </c>
      <c r="K71" s="44"/>
      <c r="L71" s="45"/>
      <c r="M71" s="14">
        <f>L71</f>
        <v>0</v>
      </c>
      <c r="N71" s="44"/>
      <c r="O71" s="45"/>
      <c r="P71" s="14">
        <f>O71</f>
        <v>0</v>
      </c>
      <c r="Q71" s="44"/>
      <c r="R71" s="45"/>
    </row>
    <row r="72" spans="1:18" ht="12.75">
      <c r="A72" s="8" t="s">
        <v>453</v>
      </c>
      <c r="F72" s="45"/>
      <c r="G72" s="14">
        <f>F72</f>
        <v>0</v>
      </c>
      <c r="H72" s="46"/>
      <c r="I72" s="45"/>
      <c r="J72" s="14">
        <f>I72</f>
        <v>0</v>
      </c>
      <c r="K72" s="44"/>
      <c r="L72" s="45"/>
      <c r="M72" s="14">
        <f>L72</f>
        <v>0</v>
      </c>
      <c r="N72" s="44"/>
      <c r="O72" s="45"/>
      <c r="P72" s="14">
        <f>O72</f>
        <v>0</v>
      </c>
      <c r="Q72" s="44"/>
      <c r="R72" s="45"/>
    </row>
    <row r="73" spans="1:18" ht="12.75">
      <c r="A73" s="8" t="s">
        <v>454</v>
      </c>
      <c r="F73" s="42"/>
      <c r="G73" s="13"/>
      <c r="H73" s="46"/>
      <c r="I73" s="42"/>
      <c r="J73" s="13"/>
      <c r="K73" s="44"/>
      <c r="L73" s="42"/>
      <c r="M73" s="13"/>
      <c r="N73" s="44"/>
      <c r="O73" s="42"/>
      <c r="P73" s="13"/>
      <c r="Q73" s="44"/>
      <c r="R73" s="45"/>
    </row>
    <row r="74" spans="1:18" ht="12.75">
      <c r="A74" s="8" t="s">
        <v>455</v>
      </c>
      <c r="F74" s="45"/>
      <c r="G74" s="14">
        <f>F74</f>
        <v>0</v>
      </c>
      <c r="H74" s="46"/>
      <c r="I74" s="45"/>
      <c r="J74" s="14">
        <f>I74</f>
        <v>0</v>
      </c>
      <c r="K74" s="44"/>
      <c r="L74" s="45"/>
      <c r="M74" s="14">
        <f>L74</f>
        <v>0</v>
      </c>
      <c r="N74" s="44"/>
      <c r="O74" s="45"/>
      <c r="P74" s="14">
        <f>O74</f>
        <v>0</v>
      </c>
      <c r="Q74" s="44"/>
      <c r="R74" s="45"/>
    </row>
    <row r="75" spans="1:18" ht="12.75">
      <c r="A75" s="8" t="s">
        <v>456</v>
      </c>
      <c r="F75" s="45"/>
      <c r="G75" s="14">
        <f>F75</f>
        <v>0</v>
      </c>
      <c r="H75" s="46"/>
      <c r="I75" s="45"/>
      <c r="J75" s="14">
        <f>I75</f>
        <v>0</v>
      </c>
      <c r="K75" s="44"/>
      <c r="L75" s="45"/>
      <c r="M75" s="14">
        <f>L75</f>
        <v>0</v>
      </c>
      <c r="N75" s="44"/>
      <c r="O75" s="45"/>
      <c r="P75" s="14">
        <f>O75</f>
        <v>0</v>
      </c>
      <c r="Q75" s="44"/>
      <c r="R75" s="45"/>
    </row>
    <row r="76" spans="1:18" ht="12.75">
      <c r="A76" s="8" t="s">
        <v>457</v>
      </c>
      <c r="F76" s="45"/>
      <c r="G76" s="14">
        <f>F76</f>
        <v>0</v>
      </c>
      <c r="H76" s="46"/>
      <c r="I76" s="45"/>
      <c r="J76" s="14">
        <f>I76</f>
        <v>0</v>
      </c>
      <c r="K76" s="44"/>
      <c r="L76" s="45"/>
      <c r="M76" s="14">
        <f>L76</f>
        <v>0</v>
      </c>
      <c r="N76" s="44"/>
      <c r="O76" s="45"/>
      <c r="P76" s="14">
        <f>O76</f>
        <v>0</v>
      </c>
      <c r="Q76" s="44"/>
      <c r="R76" s="45"/>
    </row>
    <row r="77" spans="1:18" ht="12.75">
      <c r="A77" s="8" t="s">
        <v>458</v>
      </c>
      <c r="F77" s="54"/>
      <c r="G77" s="14">
        <f>(F78+G79)/2</f>
        <v>0</v>
      </c>
      <c r="H77" s="46"/>
      <c r="I77" s="54"/>
      <c r="J77" s="14">
        <f>(I78+J79)/2</f>
        <v>0</v>
      </c>
      <c r="K77" s="44"/>
      <c r="L77" s="54"/>
      <c r="M77" s="14">
        <f>(L78+M79)/2</f>
        <v>0</v>
      </c>
      <c r="N77" s="44"/>
      <c r="O77" s="54"/>
      <c r="P77" s="14">
        <f>(O78+P79)/2</f>
        <v>0</v>
      </c>
      <c r="Q77" s="44"/>
      <c r="R77" s="45"/>
    </row>
    <row r="78" spans="1:18" ht="12.75">
      <c r="A78" s="29"/>
      <c r="B78" s="8" t="s">
        <v>449</v>
      </c>
      <c r="D78" s="29"/>
      <c r="E78" s="29"/>
      <c r="F78" s="55"/>
      <c r="G78" s="31"/>
      <c r="H78" s="46"/>
      <c r="I78" s="55"/>
      <c r="J78" s="31"/>
      <c r="K78" s="44"/>
      <c r="L78" s="55"/>
      <c r="M78" s="31"/>
      <c r="N78" s="44"/>
      <c r="O78" s="55"/>
      <c r="P78" s="31"/>
      <c r="Q78" s="44"/>
      <c r="R78" s="45"/>
    </row>
    <row r="79" spans="1:18" ht="12.75">
      <c r="A79" s="29"/>
      <c r="B79" s="8" t="s">
        <v>332</v>
      </c>
      <c r="C79" s="16"/>
      <c r="D79" s="29"/>
      <c r="E79" s="29"/>
      <c r="F79" s="54"/>
      <c r="G79" s="14">
        <f>SUM(F80:F81)/2</f>
        <v>0</v>
      </c>
      <c r="H79" s="46"/>
      <c r="I79" s="54"/>
      <c r="J79" s="14">
        <f>SUM(I80:I81)/2</f>
        <v>0</v>
      </c>
      <c r="K79" s="44"/>
      <c r="L79" s="54"/>
      <c r="M79" s="14">
        <f>SUM(L80:L81)/2</f>
        <v>0</v>
      </c>
      <c r="N79" s="44"/>
      <c r="O79" s="54"/>
      <c r="P79" s="14">
        <f>SUM(O80:O81)/2</f>
        <v>0</v>
      </c>
      <c r="Q79" s="44"/>
      <c r="R79" s="45"/>
    </row>
    <row r="80" spans="1:18" ht="12.75">
      <c r="A80" s="29"/>
      <c r="C80" s="8" t="s">
        <v>411</v>
      </c>
      <c r="D80" s="29"/>
      <c r="E80" s="29"/>
      <c r="F80" s="55"/>
      <c r="G80" s="31"/>
      <c r="H80" s="46"/>
      <c r="I80" s="55"/>
      <c r="J80" s="31"/>
      <c r="K80" s="44"/>
      <c r="L80" s="55"/>
      <c r="M80" s="31"/>
      <c r="N80" s="44"/>
      <c r="O80" s="55"/>
      <c r="P80" s="31"/>
      <c r="Q80" s="44"/>
      <c r="R80" s="45"/>
    </row>
    <row r="81" spans="1:18" ht="12.75">
      <c r="A81" s="29"/>
      <c r="C81" s="8" t="s">
        <v>464</v>
      </c>
      <c r="D81" s="29"/>
      <c r="E81" s="29"/>
      <c r="F81" s="55"/>
      <c r="G81" s="31"/>
      <c r="H81" s="46"/>
      <c r="I81" s="55"/>
      <c r="J81" s="31"/>
      <c r="K81" s="44"/>
      <c r="L81" s="55"/>
      <c r="M81" s="31"/>
      <c r="N81" s="44"/>
      <c r="O81" s="55"/>
      <c r="P81" s="31"/>
      <c r="Q81" s="44"/>
      <c r="R81" s="45"/>
    </row>
    <row r="82" spans="1:18" ht="12.75">
      <c r="A82" s="29" t="s">
        <v>459</v>
      </c>
      <c r="D82" s="29"/>
      <c r="E82" s="29"/>
      <c r="F82" s="45"/>
      <c r="G82" s="14">
        <f>F82</f>
        <v>0</v>
      </c>
      <c r="H82" s="46"/>
      <c r="I82" s="45"/>
      <c r="J82" s="14">
        <f>I82</f>
        <v>0</v>
      </c>
      <c r="K82" s="44"/>
      <c r="L82" s="45"/>
      <c r="M82" s="14">
        <f>L82</f>
        <v>0</v>
      </c>
      <c r="N82" s="44"/>
      <c r="O82" s="45"/>
      <c r="P82" s="14">
        <f>O82</f>
        <v>0</v>
      </c>
      <c r="Q82" s="44"/>
      <c r="R82" s="45"/>
    </row>
    <row r="83" spans="1:18" ht="12.75">
      <c r="A83" s="29" t="s">
        <v>460</v>
      </c>
      <c r="B83" s="29"/>
      <c r="D83" s="29"/>
      <c r="E83" s="29"/>
      <c r="F83" s="45"/>
      <c r="G83" s="14">
        <f>F83</f>
        <v>0</v>
      </c>
      <c r="H83" s="46"/>
      <c r="I83" s="45"/>
      <c r="J83" s="14">
        <f>I83</f>
        <v>0</v>
      </c>
      <c r="K83" s="44"/>
      <c r="L83" s="45"/>
      <c r="M83" s="14">
        <f>L83</f>
        <v>0</v>
      </c>
      <c r="N83" s="44"/>
      <c r="O83" s="45"/>
      <c r="P83" s="14">
        <f>O83</f>
        <v>0</v>
      </c>
      <c r="Q83" s="44"/>
      <c r="R83" s="45"/>
    </row>
    <row r="84" spans="1:18" ht="12.75">
      <c r="A84" s="8" t="s">
        <v>461</v>
      </c>
      <c r="B84" s="29"/>
      <c r="C84" s="29"/>
      <c r="D84" s="29"/>
      <c r="E84" s="29"/>
      <c r="F84" s="45"/>
      <c r="G84" s="14">
        <f>F84</f>
        <v>0</v>
      </c>
      <c r="H84" s="46"/>
      <c r="I84" s="45"/>
      <c r="J84" s="14">
        <f>I84</f>
        <v>0</v>
      </c>
      <c r="K84" s="44"/>
      <c r="L84" s="45"/>
      <c r="M84" s="14">
        <f>L84</f>
        <v>0</v>
      </c>
      <c r="N84" s="44"/>
      <c r="O84" s="45"/>
      <c r="P84" s="14">
        <f>O84</f>
        <v>0</v>
      </c>
      <c r="Q84" s="44"/>
      <c r="R84" s="45"/>
    </row>
    <row r="85" spans="1:18" ht="12.75">
      <c r="A85" s="29" t="s">
        <v>462</v>
      </c>
      <c r="C85" s="29"/>
      <c r="D85" s="29"/>
      <c r="E85" s="29"/>
      <c r="F85" s="45"/>
      <c r="G85" s="14">
        <f>F85</f>
        <v>0</v>
      </c>
      <c r="H85" s="46"/>
      <c r="I85" s="45"/>
      <c r="J85" s="14">
        <f>I85</f>
        <v>0</v>
      </c>
      <c r="K85" s="44"/>
      <c r="L85" s="45"/>
      <c r="M85" s="14">
        <f>L85</f>
        <v>0</v>
      </c>
      <c r="N85" s="44"/>
      <c r="O85" s="45"/>
      <c r="P85" s="14">
        <f>O85</f>
        <v>0</v>
      </c>
      <c r="Q85" s="44"/>
      <c r="R85" s="45"/>
    </row>
    <row r="86" spans="1:18" ht="12.75">
      <c r="A86" s="29" t="s">
        <v>463</v>
      </c>
      <c r="B86" s="29"/>
      <c r="C86" s="29"/>
      <c r="D86" s="29"/>
      <c r="E86" s="29"/>
      <c r="F86" s="45"/>
      <c r="G86" s="14">
        <f>F86</f>
        <v>0</v>
      </c>
      <c r="H86" s="46"/>
      <c r="I86" s="45"/>
      <c r="J86" s="14">
        <f>I86</f>
        <v>0</v>
      </c>
      <c r="K86" s="44"/>
      <c r="L86" s="45"/>
      <c r="M86" s="14">
        <f>L86</f>
        <v>0</v>
      </c>
      <c r="N86" s="44"/>
      <c r="O86" s="45"/>
      <c r="P86" s="14">
        <f>O86</f>
        <v>0</v>
      </c>
      <c r="Q86" s="44"/>
      <c r="R86" s="45"/>
    </row>
    <row r="87" spans="1:18" ht="12.75">
      <c r="A87" s="29"/>
      <c r="B87" s="29"/>
      <c r="C87" s="8" t="s">
        <v>336</v>
      </c>
      <c r="D87" s="29"/>
      <c r="E87" s="29"/>
      <c r="F87" s="54"/>
      <c r="G87" s="30">
        <f>G63+G69+G70+G71+G72+G74+G75+G76+G77+G82+G83+G84+G85+G86</f>
        <v>0</v>
      </c>
      <c r="H87" s="56"/>
      <c r="I87" s="54"/>
      <c r="J87" s="30">
        <f>J63+J69+J70+J71+J72+J74+J75+J76+J77+J82+J83+J84+J85+J86</f>
        <v>0</v>
      </c>
      <c r="K87" s="44"/>
      <c r="L87" s="54"/>
      <c r="M87" s="30">
        <f>M63+M69+M70+M71+M72+M74+M75+M76+M77+M82+M83+M84+M85+M86</f>
        <v>0</v>
      </c>
      <c r="N87" s="44"/>
      <c r="O87" s="54"/>
      <c r="P87" s="30">
        <f>P63+P69+P70+P71+P72+P74+P75+P76+P77+P82+P83+P84+P85+P86</f>
        <v>0</v>
      </c>
      <c r="Q87" s="44"/>
      <c r="R87" s="45"/>
    </row>
    <row r="88" spans="3:18" ht="12.75">
      <c r="C88" s="8" t="s">
        <v>337</v>
      </c>
      <c r="D88" s="29"/>
      <c r="E88" s="29"/>
      <c r="F88" s="54"/>
      <c r="G88" s="30">
        <f>G87/14</f>
        <v>0</v>
      </c>
      <c r="H88" s="56"/>
      <c r="I88" s="54"/>
      <c r="J88" s="30">
        <f>J87/14</f>
        <v>0</v>
      </c>
      <c r="K88" s="44"/>
      <c r="L88" s="54"/>
      <c r="M88" s="30">
        <f>M87/14</f>
        <v>0</v>
      </c>
      <c r="N88" s="44"/>
      <c r="O88" s="54"/>
      <c r="P88" s="30">
        <f>P87/14</f>
        <v>0</v>
      </c>
      <c r="Q88" s="44"/>
      <c r="R88" s="45"/>
    </row>
    <row r="89" spans="3:18" ht="12.75">
      <c r="C89" s="8" t="s">
        <v>338</v>
      </c>
      <c r="D89" s="29"/>
      <c r="E89" s="29"/>
      <c r="F89" s="54"/>
      <c r="G89" s="30">
        <f>G88/5*100</f>
        <v>0</v>
      </c>
      <c r="H89" s="56"/>
      <c r="I89" s="54"/>
      <c r="J89" s="30">
        <f>J88/5*100</f>
        <v>0</v>
      </c>
      <c r="K89" s="44"/>
      <c r="L89" s="54"/>
      <c r="M89" s="30">
        <f>M88/5*100</f>
        <v>0</v>
      </c>
      <c r="N89" s="44"/>
      <c r="O89" s="54"/>
      <c r="P89" s="30">
        <f>P88/5*100</f>
        <v>0</v>
      </c>
      <c r="Q89" s="44"/>
      <c r="R89" s="45"/>
    </row>
    <row r="90" spans="17:18" ht="12.75">
      <c r="Q90" s="44"/>
      <c r="R90" s="57"/>
    </row>
    <row r="91" spans="17:18" ht="12.75">
      <c r="Q91" s="44"/>
      <c r="R91" s="57"/>
    </row>
    <row r="92" spans="17:18" ht="12.75">
      <c r="Q92" s="44"/>
      <c r="R92" s="57"/>
    </row>
    <row r="93" spans="17:18" ht="12.75">
      <c r="Q93" s="44"/>
      <c r="R93" s="57"/>
    </row>
    <row r="94" spans="17:18" ht="12.75">
      <c r="Q94" s="44"/>
      <c r="R94" s="57"/>
    </row>
    <row r="95" spans="17:18" ht="12.75">
      <c r="Q95" s="44"/>
      <c r="R95" s="57"/>
    </row>
    <row r="96" spans="17:18" ht="12.75">
      <c r="Q96" s="44"/>
      <c r="R96" s="57"/>
    </row>
    <row r="97" spans="17:18" ht="12.75">
      <c r="Q97" s="44"/>
      <c r="R97" s="57"/>
    </row>
    <row r="98" spans="17:18" ht="12.75">
      <c r="Q98" s="44"/>
      <c r="R98" s="57"/>
    </row>
    <row r="99" spans="17:18" ht="12.75">
      <c r="Q99" s="44"/>
      <c r="R99" s="57"/>
    </row>
    <row r="100" spans="17:18" ht="12.75">
      <c r="Q100" s="44"/>
      <c r="R100" s="57"/>
    </row>
    <row r="101" spans="17:18" ht="12.75">
      <c r="Q101" s="44"/>
      <c r="R101" s="57"/>
    </row>
    <row r="102" spans="17:18" ht="12.75">
      <c r="Q102" s="44"/>
      <c r="R102" s="57"/>
    </row>
    <row r="103" spans="17:18" ht="12.75">
      <c r="Q103" s="44"/>
      <c r="R103" s="57"/>
    </row>
    <row r="104" spans="17:18" ht="12.75">
      <c r="Q104" s="44"/>
      <c r="R104" s="57"/>
    </row>
    <row r="105" spans="17:18" ht="12.75">
      <c r="Q105" s="44"/>
      <c r="R105" s="57"/>
    </row>
    <row r="106" spans="17:18" ht="12.75">
      <c r="Q106" s="44"/>
      <c r="R106" s="57"/>
    </row>
    <row r="107" spans="17:18" ht="12.75">
      <c r="Q107" s="44"/>
      <c r="R107" s="57"/>
    </row>
    <row r="108" spans="17:18" ht="12.75">
      <c r="Q108" s="44"/>
      <c r="R108" s="57"/>
    </row>
    <row r="109" spans="17:18" ht="12.75">
      <c r="Q109" s="44"/>
      <c r="R109" s="57"/>
    </row>
    <row r="110" spans="17:18" ht="12.75">
      <c r="Q110" s="44"/>
      <c r="R110" s="57"/>
    </row>
    <row r="111" spans="17:18" ht="12.75">
      <c r="Q111" s="44"/>
      <c r="R111" s="57"/>
    </row>
    <row r="112" spans="17:18" ht="12.75">
      <c r="Q112" s="44"/>
      <c r="R112" s="57"/>
    </row>
    <row r="113" spans="17:18" ht="12.75">
      <c r="Q113" s="44"/>
      <c r="R113" s="57"/>
    </row>
    <row r="114" spans="17:18" ht="12.75">
      <c r="Q114" s="44"/>
      <c r="R114" s="57"/>
    </row>
    <row r="115" spans="17:18" ht="12.75">
      <c r="Q115" s="44"/>
      <c r="R115" s="57"/>
    </row>
    <row r="116" spans="17:18" ht="12.75">
      <c r="Q116" s="44"/>
      <c r="R116" s="57"/>
    </row>
    <row r="117" spans="17:18" ht="12.75">
      <c r="Q117" s="44"/>
      <c r="R117" s="57"/>
    </row>
    <row r="118" spans="17:18" ht="12.75">
      <c r="Q118" s="44"/>
      <c r="R118" s="57"/>
    </row>
    <row r="119" spans="17:18" ht="12.75">
      <c r="Q119" s="44"/>
      <c r="R119" s="57"/>
    </row>
    <row r="120" spans="17:18" ht="12.75">
      <c r="Q120" s="44"/>
      <c r="R120" s="57"/>
    </row>
    <row r="121" spans="17:18" ht="12.75">
      <c r="Q121" s="44"/>
      <c r="R121" s="57"/>
    </row>
    <row r="122" spans="17:18" ht="12.75">
      <c r="Q122" s="44"/>
      <c r="R122" s="57"/>
    </row>
    <row r="123" spans="17:18" ht="12.75">
      <c r="Q123" s="44"/>
      <c r="R123" s="57"/>
    </row>
    <row r="124" spans="17:18" ht="12.75">
      <c r="Q124" s="44"/>
      <c r="R124" s="57"/>
    </row>
    <row r="125" spans="17:18" ht="12.75">
      <c r="Q125" s="44"/>
      <c r="R125" s="57"/>
    </row>
    <row r="126" spans="17:18" ht="12.75">
      <c r="Q126" s="44"/>
      <c r="R126" s="57"/>
    </row>
    <row r="127" spans="17:18" ht="12.75">
      <c r="Q127" s="44"/>
      <c r="R127" s="57"/>
    </row>
    <row r="128" spans="17:18" ht="12.75">
      <c r="Q128" s="44"/>
      <c r="R128" s="57"/>
    </row>
    <row r="129" spans="17:18" ht="12.75">
      <c r="Q129" s="44"/>
      <c r="R129" s="57"/>
    </row>
    <row r="130" spans="17:18" ht="12.75">
      <c r="Q130" s="44"/>
      <c r="R130" s="57"/>
    </row>
    <row r="131" spans="17:18" ht="12.75">
      <c r="Q131" s="44"/>
      <c r="R131" s="57"/>
    </row>
    <row r="132" spans="17:18" ht="12.75">
      <c r="Q132" s="44"/>
      <c r="R132" s="57"/>
    </row>
    <row r="133" spans="17:18" ht="12.75">
      <c r="Q133" s="44"/>
      <c r="R133" s="57"/>
    </row>
    <row r="134" spans="17:18" ht="12.75">
      <c r="Q134" s="44"/>
      <c r="R134" s="57"/>
    </row>
    <row r="135" spans="17:18" ht="12.75">
      <c r="Q135" s="44"/>
      <c r="R135" s="57"/>
    </row>
    <row r="136" spans="17:18" ht="12.75">
      <c r="Q136" s="44"/>
      <c r="R136" s="57"/>
    </row>
    <row r="137" spans="17:18" ht="12.75">
      <c r="Q137" s="44"/>
      <c r="R137" s="57"/>
    </row>
    <row r="138" spans="17:18" ht="12.75">
      <c r="Q138" s="44"/>
      <c r="R138" s="57"/>
    </row>
    <row r="139" spans="17:18" ht="12.75">
      <c r="Q139" s="44"/>
      <c r="R139" s="57"/>
    </row>
    <row r="140" spans="17:18" ht="12.75">
      <c r="Q140" s="44"/>
      <c r="R140" s="57"/>
    </row>
    <row r="141" spans="17:18" ht="12.75">
      <c r="Q141" s="44"/>
      <c r="R141" s="57"/>
    </row>
    <row r="142" spans="17:18" ht="12.75">
      <c r="Q142" s="44"/>
      <c r="R142" s="57"/>
    </row>
    <row r="143" spans="17:18" ht="12.75">
      <c r="Q143" s="44"/>
      <c r="R143" s="57"/>
    </row>
    <row r="144" spans="17:18" ht="12.75">
      <c r="Q144" s="44"/>
      <c r="R144" s="57"/>
    </row>
    <row r="145" spans="17:18" ht="12.75">
      <c r="Q145" s="44"/>
      <c r="R145" s="57"/>
    </row>
    <row r="146" spans="17:18" ht="12.75">
      <c r="Q146" s="44"/>
      <c r="R146" s="57"/>
    </row>
    <row r="147" spans="17:18" ht="12.75">
      <c r="Q147" s="44"/>
      <c r="R147" s="57"/>
    </row>
    <row r="148" spans="17:18" ht="12.75">
      <c r="Q148" s="44"/>
      <c r="R148" s="57"/>
    </row>
    <row r="149" spans="17:18" ht="12.75">
      <c r="Q149" s="44"/>
      <c r="R149" s="57"/>
    </row>
    <row r="150" spans="17:18" ht="12.75">
      <c r="Q150" s="44"/>
      <c r="R150" s="57"/>
    </row>
    <row r="151" spans="17:18" ht="12.75">
      <c r="Q151" s="44"/>
      <c r="R151" s="57"/>
    </row>
    <row r="152" spans="17:18" ht="12.75">
      <c r="Q152" s="44"/>
      <c r="R152" s="57"/>
    </row>
    <row r="153" spans="17:18" ht="12.75">
      <c r="Q153" s="44"/>
      <c r="R153" s="57"/>
    </row>
    <row r="154" spans="17:18" ht="12.75">
      <c r="Q154" s="44"/>
      <c r="R154" s="57"/>
    </row>
    <row r="155" spans="17:18" ht="12.75">
      <c r="Q155" s="44"/>
      <c r="R155" s="57"/>
    </row>
    <row r="156" spans="17:18" ht="12.75">
      <c r="Q156" s="44"/>
      <c r="R156" s="57"/>
    </row>
    <row r="157" spans="17:18" ht="12.75">
      <c r="Q157" s="44"/>
      <c r="R157" s="57"/>
    </row>
    <row r="158" spans="17:18" ht="12.75">
      <c r="Q158" s="44"/>
      <c r="R158" s="57"/>
    </row>
    <row r="159" spans="17:18" ht="12.75">
      <c r="Q159" s="44"/>
      <c r="R159" s="57"/>
    </row>
    <row r="160" spans="17:18" ht="12.75">
      <c r="Q160" s="44"/>
      <c r="R160" s="57"/>
    </row>
    <row r="161" spans="17:18" ht="12.75">
      <c r="Q161" s="44"/>
      <c r="R161" s="57"/>
    </row>
    <row r="162" spans="17:18" ht="12.75">
      <c r="Q162" s="44"/>
      <c r="R162" s="57"/>
    </row>
    <row r="163" spans="17:18" ht="12.75">
      <c r="Q163" s="44"/>
      <c r="R163" s="57"/>
    </row>
    <row r="164" spans="17:18" ht="12.75">
      <c r="Q164" s="44"/>
      <c r="R164" s="57"/>
    </row>
    <row r="165" spans="17:18" ht="12.75">
      <c r="Q165" s="44"/>
      <c r="R165" s="57"/>
    </row>
    <row r="166" spans="17:18" ht="12.75">
      <c r="Q166" s="44"/>
      <c r="R166" s="57"/>
    </row>
    <row r="167" spans="17:18" ht="12.75">
      <c r="Q167" s="44"/>
      <c r="R167" s="57"/>
    </row>
    <row r="168" spans="17:18" ht="12.75">
      <c r="Q168" s="44"/>
      <c r="R168" s="57"/>
    </row>
    <row r="169" spans="17:18" ht="12.75">
      <c r="Q169" s="44"/>
      <c r="R169" s="57"/>
    </row>
    <row r="170" spans="17:18" ht="12.75">
      <c r="Q170" s="44"/>
      <c r="R170" s="57"/>
    </row>
    <row r="171" spans="17:18" ht="12.75">
      <c r="Q171" s="44"/>
      <c r="R171" s="57"/>
    </row>
    <row r="172" spans="17:18" ht="12.75">
      <c r="Q172" s="44"/>
      <c r="R172" s="57"/>
    </row>
    <row r="173" spans="17:18" ht="12.75">
      <c r="Q173" s="44"/>
      <c r="R173" s="57"/>
    </row>
    <row r="174" spans="17:18" ht="12.75">
      <c r="Q174" s="44"/>
      <c r="R174" s="57"/>
    </row>
    <row r="175" spans="17:18" ht="12.75">
      <c r="Q175" s="44"/>
      <c r="R175" s="57"/>
    </row>
    <row r="176" spans="17:18" ht="12.75">
      <c r="Q176" s="44"/>
      <c r="R176" s="57"/>
    </row>
    <row r="177" spans="17:18" ht="12.75">
      <c r="Q177" s="44"/>
      <c r="R177" s="57"/>
    </row>
    <row r="178" spans="17:18" ht="12.75">
      <c r="Q178" s="44"/>
      <c r="R178" s="57"/>
    </row>
    <row r="179" spans="17:18" ht="12.75">
      <c r="Q179" s="44"/>
      <c r="R179" s="57"/>
    </row>
    <row r="180" spans="17:18" ht="12.75">
      <c r="Q180" s="44"/>
      <c r="R180" s="57"/>
    </row>
    <row r="181" spans="17:18" ht="12.75">
      <c r="Q181" s="44"/>
      <c r="R181" s="57"/>
    </row>
    <row r="182" spans="17:18" ht="12.75">
      <c r="Q182" s="44"/>
      <c r="R182" s="57"/>
    </row>
    <row r="183" spans="17:18" ht="12.75">
      <c r="Q183" s="44"/>
      <c r="R183" s="57"/>
    </row>
    <row r="184" spans="17:18" ht="12.75">
      <c r="Q184" s="44"/>
      <c r="R184" s="57"/>
    </row>
    <row r="185" spans="17:18" ht="12.75">
      <c r="Q185" s="44"/>
      <c r="R185" s="57"/>
    </row>
    <row r="186" spans="17:18" ht="12.75">
      <c r="Q186" s="44"/>
      <c r="R186" s="57"/>
    </row>
    <row r="187" spans="17:18" ht="12.75">
      <c r="Q187" s="44"/>
      <c r="R187" s="57"/>
    </row>
    <row r="188" spans="17:18" ht="12.75">
      <c r="Q188" s="44"/>
      <c r="R188" s="57"/>
    </row>
    <row r="189" spans="17:18" ht="12.75">
      <c r="Q189" s="44"/>
      <c r="R189" s="57"/>
    </row>
    <row r="190" spans="17:18" ht="12.75">
      <c r="Q190" s="44"/>
      <c r="R190" s="57"/>
    </row>
    <row r="191" spans="17:18" ht="12.75">
      <c r="Q191" s="44"/>
      <c r="R191" s="57"/>
    </row>
    <row r="192" spans="17:18" ht="12.75">
      <c r="Q192" s="44"/>
      <c r="R192" s="57"/>
    </row>
    <row r="193" spans="17:18" ht="12.75">
      <c r="Q193" s="44"/>
      <c r="R193" s="57"/>
    </row>
    <row r="194" spans="17:18" ht="12.75">
      <c r="Q194" s="44"/>
      <c r="R194" s="57"/>
    </row>
    <row r="195" spans="17:18" ht="12.75">
      <c r="Q195" s="44"/>
      <c r="R195" s="57"/>
    </row>
    <row r="196" spans="17:18" ht="12.75">
      <c r="Q196" s="44"/>
      <c r="R196" s="57"/>
    </row>
    <row r="197" spans="17:18" ht="12.75">
      <c r="Q197" s="44"/>
      <c r="R197" s="57"/>
    </row>
    <row r="198" spans="17:18" ht="12.75">
      <c r="Q198" s="44"/>
      <c r="R198" s="57"/>
    </row>
    <row r="199" spans="17:18" ht="12.75">
      <c r="Q199" s="44"/>
      <c r="R199" s="57"/>
    </row>
    <row r="200" spans="17:18" ht="12.75">
      <c r="Q200" s="44"/>
      <c r="R200" s="57"/>
    </row>
    <row r="201" spans="17:18" ht="12.75">
      <c r="Q201" s="44"/>
      <c r="R201" s="57"/>
    </row>
    <row r="202" spans="17:18" ht="12.75">
      <c r="Q202" s="44"/>
      <c r="R202" s="57"/>
    </row>
    <row r="203" spans="17:18" ht="12.75">
      <c r="Q203" s="44"/>
      <c r="R203" s="57"/>
    </row>
    <row r="204" spans="17:18" ht="12.75">
      <c r="Q204" s="44"/>
      <c r="R204" s="57"/>
    </row>
    <row r="205" spans="17:18" ht="12.75">
      <c r="Q205" s="44"/>
      <c r="R205" s="57"/>
    </row>
    <row r="206" spans="17:18" ht="12.75">
      <c r="Q206" s="44"/>
      <c r="R206" s="57"/>
    </row>
    <row r="207" spans="17:18" ht="12.75">
      <c r="Q207" s="44"/>
      <c r="R207" s="57"/>
    </row>
    <row r="208" spans="17:18" ht="12.75">
      <c r="Q208" s="44"/>
      <c r="R208" s="57"/>
    </row>
    <row r="209" spans="17:18" ht="12.75">
      <c r="Q209" s="44"/>
      <c r="R209" s="57"/>
    </row>
    <row r="210" spans="17:18" ht="12.75">
      <c r="Q210" s="44"/>
      <c r="R210" s="57"/>
    </row>
    <row r="211" spans="17:18" ht="12.75">
      <c r="Q211" s="44"/>
      <c r="R211" s="57"/>
    </row>
    <row r="212" spans="17:18" ht="12.75">
      <c r="Q212" s="44"/>
      <c r="R212" s="57"/>
    </row>
    <row r="213" spans="17:18" ht="12.75">
      <c r="Q213" s="44"/>
      <c r="R213" s="57"/>
    </row>
    <row r="214" spans="17:18" ht="12.75">
      <c r="Q214" s="44"/>
      <c r="R214" s="57"/>
    </row>
    <row r="215" spans="17:18" ht="12.75">
      <c r="Q215" s="44"/>
      <c r="R215" s="57"/>
    </row>
    <row r="216" spans="17:18" ht="12.75">
      <c r="Q216" s="44"/>
      <c r="R216" s="57"/>
    </row>
    <row r="217" spans="17:18" ht="12.75">
      <c r="Q217" s="44"/>
      <c r="R217" s="57"/>
    </row>
    <row r="218" spans="17:18" ht="12.75">
      <c r="Q218" s="44"/>
      <c r="R218" s="57"/>
    </row>
    <row r="219" spans="17:18" ht="12.75">
      <c r="Q219" s="44"/>
      <c r="R219" s="57"/>
    </row>
    <row r="220" spans="17:18" ht="12.75">
      <c r="Q220" s="44"/>
      <c r="R220" s="57"/>
    </row>
    <row r="221" spans="17:18" ht="12.75">
      <c r="Q221" s="44"/>
      <c r="R221" s="57"/>
    </row>
    <row r="222" spans="17:18" ht="12.75">
      <c r="Q222" s="44"/>
      <c r="R222" s="57"/>
    </row>
    <row r="223" spans="17:18" ht="12.75">
      <c r="Q223" s="44"/>
      <c r="R223" s="57"/>
    </row>
    <row r="224" spans="17:18" ht="12.75">
      <c r="Q224" s="44"/>
      <c r="R224" s="57"/>
    </row>
    <row r="225" spans="17:18" ht="12.75">
      <c r="Q225" s="44"/>
      <c r="R225" s="57"/>
    </row>
    <row r="226" spans="17:18" ht="12.75">
      <c r="Q226" s="44"/>
      <c r="R226" s="57"/>
    </row>
    <row r="227" spans="17:18" ht="12.75">
      <c r="Q227" s="44"/>
      <c r="R227" s="57"/>
    </row>
    <row r="228" spans="17:18" ht="12.75">
      <c r="Q228" s="44"/>
      <c r="R228" s="57"/>
    </row>
    <row r="229" spans="17:18" ht="12.75">
      <c r="Q229" s="44"/>
      <c r="R229" s="57"/>
    </row>
    <row r="230" spans="17:18" ht="12.75">
      <c r="Q230" s="44"/>
      <c r="R230" s="57"/>
    </row>
    <row r="231" spans="17:18" ht="12.75">
      <c r="Q231" s="44"/>
      <c r="R231" s="57"/>
    </row>
    <row r="232" spans="17:18" ht="12.75">
      <c r="Q232" s="44"/>
      <c r="R232" s="57"/>
    </row>
    <row r="233" spans="17:18" ht="12.75">
      <c r="Q233" s="44"/>
      <c r="R233" s="57"/>
    </row>
    <row r="234" spans="17:18" ht="12.75">
      <c r="Q234" s="44"/>
      <c r="R234" s="57"/>
    </row>
    <row r="235" spans="17:18" ht="12.75">
      <c r="Q235" s="44"/>
      <c r="R235" s="57"/>
    </row>
    <row r="236" spans="17:18" ht="12.75">
      <c r="Q236" s="44"/>
      <c r="R236" s="57"/>
    </row>
    <row r="237" spans="17:18" ht="12.75">
      <c r="Q237" s="44"/>
      <c r="R237" s="57"/>
    </row>
    <row r="238" spans="17:18" ht="12.75">
      <c r="Q238" s="44"/>
      <c r="R238" s="57"/>
    </row>
    <row r="239" spans="17:18" ht="12.75">
      <c r="Q239" s="44"/>
      <c r="R239" s="57"/>
    </row>
    <row r="240" spans="17:18" ht="12.75">
      <c r="Q240" s="44"/>
      <c r="R240" s="57"/>
    </row>
    <row r="241" spans="17:18" ht="12.75">
      <c r="Q241" s="44"/>
      <c r="R241" s="57"/>
    </row>
    <row r="242" spans="17:18" ht="12.75">
      <c r="Q242" s="44"/>
      <c r="R242" s="57"/>
    </row>
    <row r="243" spans="17:18" ht="12.75">
      <c r="Q243" s="44"/>
      <c r="R243" s="57"/>
    </row>
    <row r="244" spans="17:18" ht="12.75">
      <c r="Q244" s="44"/>
      <c r="R244" s="57"/>
    </row>
    <row r="245" spans="17:18" ht="12.75">
      <c r="Q245" s="44"/>
      <c r="R245" s="57"/>
    </row>
    <row r="246" spans="17:18" ht="12.75">
      <c r="Q246" s="44"/>
      <c r="R246" s="57"/>
    </row>
    <row r="247" spans="17:18" ht="12.75">
      <c r="Q247" s="44"/>
      <c r="R247" s="57"/>
    </row>
    <row r="248" spans="17:18" ht="12.75">
      <c r="Q248" s="44"/>
      <c r="R248" s="57"/>
    </row>
    <row r="249" spans="17:18" ht="12.75">
      <c r="Q249" s="44"/>
      <c r="R249" s="57"/>
    </row>
    <row r="250" spans="17:18" ht="12.75">
      <c r="Q250" s="44"/>
      <c r="R250" s="57"/>
    </row>
    <row r="251" spans="17:18" ht="12.75">
      <c r="Q251" s="44"/>
      <c r="R251" s="57"/>
    </row>
    <row r="252" spans="17:18" ht="12.75">
      <c r="Q252" s="44"/>
      <c r="R252" s="57"/>
    </row>
    <row r="253" spans="17:18" ht="12.75">
      <c r="Q253" s="44"/>
      <c r="R253" s="57"/>
    </row>
    <row r="254" spans="17:18" ht="12.75">
      <c r="Q254" s="44"/>
      <c r="R254" s="57"/>
    </row>
    <row r="255" spans="17:18" ht="12.75">
      <c r="Q255" s="44"/>
      <c r="R255" s="57"/>
    </row>
    <row r="256" spans="17:18" ht="12.75">
      <c r="Q256" s="44"/>
      <c r="R256" s="57"/>
    </row>
    <row r="257" spans="17:18" ht="12.75">
      <c r="Q257" s="44"/>
      <c r="R257" s="57"/>
    </row>
    <row r="258" spans="17:18" ht="12.75">
      <c r="Q258" s="44"/>
      <c r="R258" s="57"/>
    </row>
    <row r="259" spans="17:18" ht="12.75">
      <c r="Q259" s="44"/>
      <c r="R259" s="57"/>
    </row>
    <row r="260" spans="17:18" ht="12.75">
      <c r="Q260" s="44"/>
      <c r="R260" s="57"/>
    </row>
    <row r="261" spans="17:18" ht="12.75">
      <c r="Q261" s="44"/>
      <c r="R261" s="57"/>
    </row>
    <row r="262" spans="17:18" ht="12.75">
      <c r="Q262" s="44"/>
      <c r="R262" s="57"/>
    </row>
    <row r="263" spans="17:18" ht="12.75">
      <c r="Q263" s="44"/>
      <c r="R263" s="57"/>
    </row>
    <row r="264" spans="17:18" ht="12.75">
      <c r="Q264" s="44"/>
      <c r="R264" s="57"/>
    </row>
    <row r="265" spans="17:18" ht="12.75">
      <c r="Q265" s="44"/>
      <c r="R265" s="57"/>
    </row>
    <row r="266" spans="17:18" ht="12.75">
      <c r="Q266" s="44"/>
      <c r="R266" s="57"/>
    </row>
    <row r="267" spans="17:18" ht="12.75">
      <c r="Q267" s="44"/>
      <c r="R267" s="57"/>
    </row>
    <row r="268" spans="17:18" ht="12.75">
      <c r="Q268" s="44"/>
      <c r="R268" s="57"/>
    </row>
    <row r="269" spans="17:18" ht="12.75">
      <c r="Q269" s="44"/>
      <c r="R269" s="57"/>
    </row>
    <row r="270" spans="17:18" ht="12.75">
      <c r="Q270" s="44"/>
      <c r="R270" s="57"/>
    </row>
    <row r="271" spans="17:18" ht="12.75">
      <c r="Q271" s="44"/>
      <c r="R271" s="57"/>
    </row>
    <row r="272" spans="17:18" ht="12.75">
      <c r="Q272" s="44"/>
      <c r="R272" s="57"/>
    </row>
    <row r="273" spans="17:18" ht="12.75">
      <c r="Q273" s="44"/>
      <c r="R273" s="57"/>
    </row>
    <row r="274" spans="17:18" ht="12.75">
      <c r="Q274" s="44"/>
      <c r="R274" s="57"/>
    </row>
    <row r="275" spans="17:18" ht="12.75">
      <c r="Q275" s="44"/>
      <c r="R275" s="57"/>
    </row>
    <row r="276" spans="17:18" ht="12.75">
      <c r="Q276" s="44"/>
      <c r="R276" s="57"/>
    </row>
    <row r="277" spans="17:18" ht="12.75">
      <c r="Q277" s="44"/>
      <c r="R277" s="57"/>
    </row>
    <row r="278" spans="17:18" ht="12.75">
      <c r="Q278" s="44"/>
      <c r="R278" s="57"/>
    </row>
    <row r="279" spans="17:18" ht="12.75">
      <c r="Q279" s="44"/>
      <c r="R279" s="57"/>
    </row>
    <row r="280" spans="17:18" ht="12.75">
      <c r="Q280" s="44"/>
      <c r="R280" s="57"/>
    </row>
    <row r="281" spans="17:18" ht="12.75">
      <c r="Q281" s="44"/>
      <c r="R281" s="57"/>
    </row>
    <row r="282" spans="17:18" ht="12.75">
      <c r="Q282" s="44"/>
      <c r="R282" s="57"/>
    </row>
    <row r="283" spans="17:18" ht="12.75">
      <c r="Q283" s="44"/>
      <c r="R283" s="57"/>
    </row>
    <row r="284" spans="17:18" ht="12.75">
      <c r="Q284" s="44"/>
      <c r="R284" s="57"/>
    </row>
    <row r="285" spans="17:18" ht="12.75">
      <c r="Q285" s="44"/>
      <c r="R285" s="57"/>
    </row>
    <row r="286" spans="17:18" ht="12.75">
      <c r="Q286" s="44"/>
      <c r="R286" s="57"/>
    </row>
    <row r="287" spans="17:18" ht="12.75">
      <c r="Q287" s="44"/>
      <c r="R287" s="57"/>
    </row>
    <row r="288" spans="17:18" ht="12.75">
      <c r="Q288" s="44"/>
      <c r="R288" s="57"/>
    </row>
    <row r="289" spans="17:18" ht="12.75">
      <c r="Q289" s="44"/>
      <c r="R289" s="57"/>
    </row>
    <row r="290" spans="17:18" ht="12.75">
      <c r="Q290" s="44"/>
      <c r="R290" s="57"/>
    </row>
    <row r="291" spans="17:18" ht="12.75">
      <c r="Q291" s="44"/>
      <c r="R291" s="57"/>
    </row>
    <row r="292" spans="17:18" ht="12.75">
      <c r="Q292" s="44"/>
      <c r="R292" s="57"/>
    </row>
    <row r="293" spans="17:18" ht="12.75">
      <c r="Q293" s="44"/>
      <c r="R293" s="57"/>
    </row>
    <row r="294" spans="17:18" ht="12.75">
      <c r="Q294" s="44"/>
      <c r="R294" s="57"/>
    </row>
    <row r="295" spans="17:18" ht="12.75">
      <c r="Q295" s="44"/>
      <c r="R295" s="57"/>
    </row>
    <row r="296" spans="17:18" ht="12.75">
      <c r="Q296" s="44"/>
      <c r="R296" s="57"/>
    </row>
    <row r="297" spans="17:18" ht="12.75">
      <c r="Q297" s="44"/>
      <c r="R297" s="57"/>
    </row>
    <row r="298" spans="17:18" ht="12.75">
      <c r="Q298" s="44"/>
      <c r="R298" s="57"/>
    </row>
    <row r="299" spans="17:18" ht="12.75">
      <c r="Q299" s="44"/>
      <c r="R299" s="57"/>
    </row>
    <row r="300" spans="17:18" ht="12.75">
      <c r="Q300" s="44"/>
      <c r="R300" s="57"/>
    </row>
    <row r="301" spans="17:18" ht="12.75">
      <c r="Q301" s="44"/>
      <c r="R301" s="57"/>
    </row>
    <row r="302" spans="17:18" ht="12.75">
      <c r="Q302" s="44"/>
      <c r="R302" s="57"/>
    </row>
    <row r="303" spans="17:18" ht="12.75">
      <c r="Q303" s="44"/>
      <c r="R303" s="57"/>
    </row>
    <row r="304" spans="17:18" ht="12.75">
      <c r="Q304" s="44"/>
      <c r="R304" s="57"/>
    </row>
    <row r="305" spans="17:18" ht="12.75">
      <c r="Q305" s="44"/>
      <c r="R305" s="57"/>
    </row>
    <row r="306" spans="17:18" ht="12.75">
      <c r="Q306" s="44"/>
      <c r="R306" s="57"/>
    </row>
    <row r="307" spans="17:18" ht="12.75">
      <c r="Q307" s="44"/>
      <c r="R307" s="57"/>
    </row>
    <row r="308" spans="17:18" ht="12.75">
      <c r="Q308" s="44"/>
      <c r="R308" s="57"/>
    </row>
    <row r="309" spans="17:18" ht="12.75">
      <c r="Q309" s="44"/>
      <c r="R309" s="57"/>
    </row>
    <row r="310" spans="17:18" ht="12.75">
      <c r="Q310" s="44"/>
      <c r="R310" s="57"/>
    </row>
    <row r="311" spans="17:18" ht="12.75">
      <c r="Q311" s="44"/>
      <c r="R311" s="57"/>
    </row>
    <row r="312" spans="17:18" ht="12.75">
      <c r="Q312" s="44"/>
      <c r="R312" s="57"/>
    </row>
    <row r="313" spans="17:18" ht="12.75">
      <c r="Q313" s="44"/>
      <c r="R313" s="57"/>
    </row>
    <row r="314" spans="17:18" ht="12.75">
      <c r="Q314" s="44"/>
      <c r="R314" s="57"/>
    </row>
    <row r="315" spans="17:18" ht="12.75">
      <c r="Q315" s="44"/>
      <c r="R315" s="57"/>
    </row>
    <row r="316" spans="17:18" ht="12.75">
      <c r="Q316" s="44"/>
      <c r="R316" s="57"/>
    </row>
    <row r="317" spans="17:18" ht="12.75">
      <c r="Q317" s="44"/>
      <c r="R317" s="57"/>
    </row>
    <row r="318" spans="17:18" ht="12.75">
      <c r="Q318" s="44"/>
      <c r="R318" s="57"/>
    </row>
    <row r="319" spans="17:18" ht="12.75">
      <c r="Q319" s="44"/>
      <c r="R319" s="57"/>
    </row>
    <row r="320" spans="17:18" ht="12.75">
      <c r="Q320" s="44"/>
      <c r="R320" s="57"/>
    </row>
    <row r="321" spans="17:18" ht="12.75">
      <c r="Q321" s="44"/>
      <c r="R321" s="57"/>
    </row>
    <row r="322" spans="17:18" ht="12.75">
      <c r="Q322" s="44"/>
      <c r="R322" s="57"/>
    </row>
    <row r="323" spans="17:18" ht="12.75">
      <c r="Q323" s="44"/>
      <c r="R323" s="57"/>
    </row>
    <row r="324" spans="17:18" ht="12.75">
      <c r="Q324" s="44"/>
      <c r="R324" s="57"/>
    </row>
    <row r="325" spans="17:18" ht="12.75">
      <c r="Q325" s="44"/>
      <c r="R325" s="57"/>
    </row>
    <row r="326" spans="17:18" ht="12.75">
      <c r="Q326" s="44"/>
      <c r="R326" s="57"/>
    </row>
    <row r="327" spans="17:18" ht="12.75">
      <c r="Q327" s="44"/>
      <c r="R327" s="57"/>
    </row>
    <row r="328" spans="17:18" ht="12.75">
      <c r="Q328" s="44"/>
      <c r="R328" s="57"/>
    </row>
    <row r="329" spans="17:18" ht="12.75">
      <c r="Q329" s="44"/>
      <c r="R329" s="57"/>
    </row>
    <row r="330" spans="17:18" ht="12.75">
      <c r="Q330" s="44"/>
      <c r="R330" s="57"/>
    </row>
    <row r="331" spans="17:18" ht="12.75">
      <c r="Q331" s="44"/>
      <c r="R331" s="57"/>
    </row>
    <row r="332" spans="17:18" ht="12.75">
      <c r="Q332" s="44"/>
      <c r="R332" s="57"/>
    </row>
    <row r="333" spans="17:18" ht="12.75">
      <c r="Q333" s="44"/>
      <c r="R333" s="57"/>
    </row>
    <row r="334" spans="17:18" ht="12.75">
      <c r="Q334" s="44"/>
      <c r="R334" s="57"/>
    </row>
    <row r="335" spans="17:18" ht="12.75">
      <c r="Q335" s="44"/>
      <c r="R335" s="57"/>
    </row>
    <row r="336" spans="17:18" ht="12.75">
      <c r="Q336" s="44"/>
      <c r="R336" s="57"/>
    </row>
    <row r="337" spans="17:18" ht="12.75">
      <c r="Q337" s="44"/>
      <c r="R337" s="57"/>
    </row>
    <row r="338" spans="17:18" ht="12.75">
      <c r="Q338" s="44"/>
      <c r="R338" s="57"/>
    </row>
    <row r="339" spans="17:18" ht="12.75">
      <c r="Q339" s="44"/>
      <c r="R339" s="57"/>
    </row>
    <row r="340" spans="17:18" ht="12.75">
      <c r="Q340" s="44"/>
      <c r="R340" s="57"/>
    </row>
    <row r="341" spans="17:18" ht="12.75">
      <c r="Q341" s="44"/>
      <c r="R341" s="57"/>
    </row>
    <row r="342" spans="17:18" ht="12.75">
      <c r="Q342" s="44"/>
      <c r="R342" s="57"/>
    </row>
    <row r="343" spans="17:18" ht="12.75">
      <c r="Q343" s="44"/>
      <c r="R343" s="57"/>
    </row>
    <row r="344" spans="17:18" ht="12.75">
      <c r="Q344" s="44"/>
      <c r="R344" s="57"/>
    </row>
    <row r="345" spans="17:18" ht="12.75">
      <c r="Q345" s="44"/>
      <c r="R345" s="57"/>
    </row>
    <row r="346" spans="17:18" ht="12.75">
      <c r="Q346" s="44"/>
      <c r="R346" s="57"/>
    </row>
    <row r="347" spans="17:18" ht="12.75">
      <c r="Q347" s="44"/>
      <c r="R347" s="57"/>
    </row>
    <row r="348" spans="17:18" ht="12.75">
      <c r="Q348" s="44"/>
      <c r="R348" s="57"/>
    </row>
    <row r="349" spans="17:18" ht="12.75">
      <c r="Q349" s="44"/>
      <c r="R349" s="57"/>
    </row>
    <row r="350" spans="17:18" ht="12.75">
      <c r="Q350" s="44"/>
      <c r="R350" s="57"/>
    </row>
    <row r="351" spans="17:18" ht="12.75">
      <c r="Q351" s="44"/>
      <c r="R351" s="57"/>
    </row>
    <row r="352" spans="17:18" ht="12.75">
      <c r="Q352" s="44"/>
      <c r="R352" s="57"/>
    </row>
    <row r="353" spans="17:18" ht="12.75">
      <c r="Q353" s="44"/>
      <c r="R353" s="57"/>
    </row>
    <row r="354" spans="17:18" ht="12.75">
      <c r="Q354" s="44"/>
      <c r="R354" s="57"/>
    </row>
    <row r="355" spans="17:18" ht="12.75">
      <c r="Q355" s="44"/>
      <c r="R355" s="57"/>
    </row>
    <row r="356" spans="17:18" ht="12.75">
      <c r="Q356" s="44"/>
      <c r="R356" s="57"/>
    </row>
    <row r="357" spans="17:18" ht="12.75">
      <c r="Q357" s="44"/>
      <c r="R357" s="57"/>
    </row>
    <row r="358" spans="17:18" ht="12.75">
      <c r="Q358" s="44"/>
      <c r="R358" s="57"/>
    </row>
    <row r="359" spans="17:18" ht="12.75">
      <c r="Q359" s="44"/>
      <c r="R359" s="57"/>
    </row>
    <row r="360" spans="17:18" ht="12.75">
      <c r="Q360" s="44"/>
      <c r="R360" s="57"/>
    </row>
    <row r="361" spans="17:18" ht="12.75">
      <c r="Q361" s="44"/>
      <c r="R361" s="57"/>
    </row>
    <row r="362" spans="17:18" ht="12.75">
      <c r="Q362" s="44"/>
      <c r="R362" s="57"/>
    </row>
    <row r="363" spans="17:18" ht="12.75">
      <c r="Q363" s="44"/>
      <c r="R363" s="57"/>
    </row>
    <row r="364" spans="17:18" ht="12.75">
      <c r="Q364" s="44"/>
      <c r="R364" s="57"/>
    </row>
    <row r="365" spans="17:18" ht="12.75">
      <c r="Q365" s="44"/>
      <c r="R365" s="57"/>
    </row>
    <row r="366" spans="17:18" ht="12.75">
      <c r="Q366" s="44"/>
      <c r="R366" s="57"/>
    </row>
    <row r="367" spans="17:18" ht="12.75">
      <c r="Q367" s="44"/>
      <c r="R367" s="57"/>
    </row>
    <row r="368" spans="17:18" ht="12.75">
      <c r="Q368" s="44"/>
      <c r="R368" s="57"/>
    </row>
    <row r="369" spans="17:18" ht="12.75">
      <c r="Q369" s="44"/>
      <c r="R369" s="57"/>
    </row>
    <row r="370" spans="17:18" ht="12.75">
      <c r="Q370" s="44"/>
      <c r="R370" s="57"/>
    </row>
    <row r="371" spans="17:18" ht="12.75">
      <c r="Q371" s="44"/>
      <c r="R371" s="57"/>
    </row>
    <row r="372" spans="17:18" ht="12.75">
      <c r="Q372" s="44"/>
      <c r="R372" s="57"/>
    </row>
    <row r="373" spans="17:18" ht="12.75">
      <c r="Q373" s="44"/>
      <c r="R373" s="57"/>
    </row>
    <row r="374" spans="17:18" ht="12.75">
      <c r="Q374" s="44"/>
      <c r="R374" s="57"/>
    </row>
    <row r="375" spans="17:18" ht="12.75">
      <c r="Q375" s="44"/>
      <c r="R375" s="57"/>
    </row>
    <row r="376" spans="17:18" ht="12.75">
      <c r="Q376" s="44"/>
      <c r="R376" s="57"/>
    </row>
    <row r="377" spans="17:18" ht="12.75">
      <c r="Q377" s="44"/>
      <c r="R377" s="57"/>
    </row>
    <row r="378" spans="17:18" ht="12.75">
      <c r="Q378" s="44"/>
      <c r="R378" s="57"/>
    </row>
    <row r="379" spans="17:18" ht="12.75">
      <c r="Q379" s="44"/>
      <c r="R379" s="57"/>
    </row>
    <row r="380" spans="17:18" ht="12.75">
      <c r="Q380" s="44"/>
      <c r="R380" s="57"/>
    </row>
    <row r="381" spans="17:18" ht="12.75">
      <c r="Q381" s="44"/>
      <c r="R381" s="57"/>
    </row>
    <row r="382" spans="17:18" ht="12.75">
      <c r="Q382" s="44"/>
      <c r="R382" s="57"/>
    </row>
    <row r="383" spans="17:18" ht="12.75">
      <c r="Q383" s="44"/>
      <c r="R383" s="57"/>
    </row>
    <row r="384" spans="17:18" ht="12.75">
      <c r="Q384" s="44"/>
      <c r="R384" s="57"/>
    </row>
    <row r="385" spans="17:18" ht="12.75">
      <c r="Q385" s="44"/>
      <c r="R385" s="57"/>
    </row>
    <row r="386" spans="17:18" ht="12.75">
      <c r="Q386" s="44"/>
      <c r="R386" s="57"/>
    </row>
    <row r="387" spans="17:18" ht="12.75">
      <c r="Q387" s="44"/>
      <c r="R387" s="57"/>
    </row>
    <row r="388" spans="17:18" ht="12.75">
      <c r="Q388" s="44"/>
      <c r="R388" s="57"/>
    </row>
    <row r="389" spans="17:18" ht="12.75">
      <c r="Q389" s="44"/>
      <c r="R389" s="57"/>
    </row>
    <row r="390" spans="17:18" ht="12.75">
      <c r="Q390" s="44"/>
      <c r="R390" s="57"/>
    </row>
    <row r="391" spans="17:18" ht="12.75">
      <c r="Q391" s="44"/>
      <c r="R391" s="57"/>
    </row>
    <row r="392" spans="17:18" ht="12.75">
      <c r="Q392" s="44"/>
      <c r="R392" s="57"/>
    </row>
    <row r="393" spans="17:18" ht="12.75">
      <c r="Q393" s="44"/>
      <c r="R393" s="57"/>
    </row>
    <row r="394" spans="17:18" ht="12.75">
      <c r="Q394" s="44"/>
      <c r="R394" s="57"/>
    </row>
    <row r="395" spans="17:18" ht="12.75">
      <c r="Q395" s="44"/>
      <c r="R395" s="57"/>
    </row>
    <row r="396" spans="17:18" ht="12.75">
      <c r="Q396" s="44"/>
      <c r="R396" s="57"/>
    </row>
    <row r="397" spans="17:18" ht="12.75">
      <c r="Q397" s="44"/>
      <c r="R397" s="57"/>
    </row>
    <row r="398" spans="17:18" ht="12.75">
      <c r="Q398" s="44"/>
      <c r="R398" s="57"/>
    </row>
    <row r="399" spans="17:18" ht="12.75">
      <c r="Q399" s="44"/>
      <c r="R399" s="57"/>
    </row>
    <row r="400" spans="17:18" ht="12.75">
      <c r="Q400" s="44"/>
      <c r="R400" s="57"/>
    </row>
    <row r="401" spans="17:18" ht="12.75">
      <c r="Q401" s="44"/>
      <c r="R401" s="57"/>
    </row>
    <row r="402" spans="17:18" ht="12.75">
      <c r="Q402" s="44"/>
      <c r="R402" s="57"/>
    </row>
    <row r="403" spans="17:18" ht="12.75">
      <c r="Q403" s="44"/>
      <c r="R403" s="57"/>
    </row>
    <row r="404" spans="17:18" ht="12.75">
      <c r="Q404" s="44"/>
      <c r="R404" s="57"/>
    </row>
    <row r="405" spans="17:18" ht="12.75">
      <c r="Q405" s="44"/>
      <c r="R405" s="57"/>
    </row>
    <row r="406" spans="17:18" ht="12.75">
      <c r="Q406" s="44"/>
      <c r="R406" s="57"/>
    </row>
    <row r="407" spans="17:18" ht="12.75">
      <c r="Q407" s="44"/>
      <c r="R407" s="57"/>
    </row>
    <row r="408" spans="17:18" ht="12.75">
      <c r="Q408" s="44"/>
      <c r="R408" s="57"/>
    </row>
    <row r="409" spans="17:18" ht="12.75">
      <c r="Q409" s="44"/>
      <c r="R409" s="57"/>
    </row>
    <row r="410" spans="17:18" ht="12.75">
      <c r="Q410" s="44"/>
      <c r="R410" s="57"/>
    </row>
    <row r="411" spans="17:18" ht="12.75">
      <c r="Q411" s="44"/>
      <c r="R411" s="57"/>
    </row>
    <row r="412" spans="17:18" ht="12.75">
      <c r="Q412" s="44"/>
      <c r="R412" s="57"/>
    </row>
    <row r="413" spans="17:18" ht="12.75">
      <c r="Q413" s="44"/>
      <c r="R413" s="57"/>
    </row>
    <row r="414" spans="17:18" ht="12.75">
      <c r="Q414" s="44"/>
      <c r="R414" s="57"/>
    </row>
    <row r="415" spans="17:18" ht="12.75">
      <c r="Q415" s="44"/>
      <c r="R415" s="57"/>
    </row>
    <row r="416" spans="17:18" ht="12.75">
      <c r="Q416" s="44"/>
      <c r="R416" s="57"/>
    </row>
    <row r="417" spans="17:18" ht="12.75">
      <c r="Q417" s="44"/>
      <c r="R417" s="57"/>
    </row>
    <row r="418" spans="17:18" ht="12.75">
      <c r="Q418" s="44"/>
      <c r="R418" s="57"/>
    </row>
    <row r="419" spans="17:18" ht="12.75">
      <c r="Q419" s="44"/>
      <c r="R419" s="57"/>
    </row>
    <row r="420" spans="17:18" ht="12.75">
      <c r="Q420" s="44"/>
      <c r="R420" s="57"/>
    </row>
    <row r="421" spans="17:18" ht="12.75">
      <c r="Q421" s="44"/>
      <c r="R421" s="57"/>
    </row>
    <row r="422" spans="17:18" ht="12.75">
      <c r="Q422" s="44"/>
      <c r="R422" s="57"/>
    </row>
    <row r="423" spans="17:18" ht="12.75">
      <c r="Q423" s="44"/>
      <c r="R423" s="57"/>
    </row>
    <row r="424" spans="17:18" ht="12.75">
      <c r="Q424" s="44"/>
      <c r="R424" s="57"/>
    </row>
    <row r="425" spans="17:18" ht="12.75">
      <c r="Q425" s="44"/>
      <c r="R425" s="57"/>
    </row>
    <row r="426" spans="17:18" ht="12.75">
      <c r="Q426" s="44"/>
      <c r="R426" s="57"/>
    </row>
    <row r="427" spans="17:18" ht="12.75">
      <c r="Q427" s="44"/>
      <c r="R427" s="57"/>
    </row>
    <row r="428" spans="17:18" ht="12.75">
      <c r="Q428" s="44"/>
      <c r="R428" s="57"/>
    </row>
    <row r="429" spans="17:18" ht="12.75">
      <c r="Q429" s="44"/>
      <c r="R429" s="57"/>
    </row>
    <row r="430" spans="17:18" ht="12.75">
      <c r="Q430" s="44"/>
      <c r="R430" s="57"/>
    </row>
    <row r="431" spans="17:18" ht="12.75">
      <c r="Q431" s="44"/>
      <c r="R431" s="57"/>
    </row>
    <row r="432" spans="17:18" ht="12.75">
      <c r="Q432" s="44"/>
      <c r="R432" s="57"/>
    </row>
    <row r="433" spans="17:18" ht="12.75">
      <c r="Q433" s="44"/>
      <c r="R433" s="57"/>
    </row>
    <row r="434" spans="17:18" ht="12.75">
      <c r="Q434" s="44"/>
      <c r="R434" s="57"/>
    </row>
    <row r="435" spans="17:18" ht="12.75">
      <c r="Q435" s="44"/>
      <c r="R435" s="57"/>
    </row>
    <row r="436" spans="17:18" ht="12.75">
      <c r="Q436" s="44"/>
      <c r="R436" s="57"/>
    </row>
    <row r="437" spans="17:18" ht="12.75">
      <c r="Q437" s="44"/>
      <c r="R437" s="57"/>
    </row>
    <row r="438" spans="17:18" ht="12.75">
      <c r="Q438" s="44"/>
      <c r="R438" s="57"/>
    </row>
    <row r="439" spans="17:18" ht="12.75">
      <c r="Q439" s="44"/>
      <c r="R439" s="57"/>
    </row>
    <row r="440" spans="17:18" ht="12.75">
      <c r="Q440" s="44"/>
      <c r="R440" s="57"/>
    </row>
    <row r="441" spans="17:18" ht="12.75">
      <c r="Q441" s="44"/>
      <c r="R441" s="57"/>
    </row>
    <row r="442" spans="17:18" ht="12.75">
      <c r="Q442" s="44"/>
      <c r="R442" s="57"/>
    </row>
    <row r="443" spans="17:18" ht="12.75">
      <c r="Q443" s="44"/>
      <c r="R443" s="57"/>
    </row>
    <row r="444" spans="17:18" ht="12.75">
      <c r="Q444" s="44"/>
      <c r="R444" s="57"/>
    </row>
    <row r="445" spans="17:18" ht="12.75">
      <c r="Q445" s="44"/>
      <c r="R445" s="57"/>
    </row>
    <row r="446" spans="17:18" ht="12.75">
      <c r="Q446" s="44"/>
      <c r="R446" s="57"/>
    </row>
    <row r="447" spans="17:18" ht="12.75">
      <c r="Q447" s="44"/>
      <c r="R447" s="57"/>
    </row>
    <row r="448" spans="17:18" ht="12.75">
      <c r="Q448" s="44"/>
      <c r="R448" s="57"/>
    </row>
    <row r="449" spans="17:18" ht="12.75">
      <c r="Q449" s="44"/>
      <c r="R449" s="57"/>
    </row>
    <row r="450" spans="17:18" ht="12.75">
      <c r="Q450" s="44"/>
      <c r="R450" s="57"/>
    </row>
    <row r="451" spans="17:18" ht="12.75">
      <c r="Q451" s="44"/>
      <c r="R451" s="57"/>
    </row>
    <row r="452" spans="17:18" ht="12.75">
      <c r="Q452" s="44"/>
      <c r="R452" s="57"/>
    </row>
    <row r="453" spans="17:18" ht="12.75">
      <c r="Q453" s="44"/>
      <c r="R453" s="57"/>
    </row>
    <row r="454" spans="17:18" ht="12.75">
      <c r="Q454" s="44"/>
      <c r="R454" s="57"/>
    </row>
    <row r="455" spans="17:18" ht="12.75">
      <c r="Q455" s="44"/>
      <c r="R455" s="57"/>
    </row>
    <row r="456" spans="17:18" ht="12.75">
      <c r="Q456" s="44"/>
      <c r="R456" s="57"/>
    </row>
    <row r="457" spans="17:18" ht="12.75">
      <c r="Q457" s="44"/>
      <c r="R457" s="57"/>
    </row>
    <row r="458" spans="17:18" ht="12.75">
      <c r="Q458" s="44"/>
      <c r="R458" s="57"/>
    </row>
    <row r="459" spans="17:18" ht="12.75">
      <c r="Q459" s="44"/>
      <c r="R459" s="57"/>
    </row>
    <row r="460" spans="17:18" ht="12.75">
      <c r="Q460" s="44"/>
      <c r="R460" s="57"/>
    </row>
    <row r="461" spans="17:18" ht="12.75">
      <c r="Q461" s="44"/>
      <c r="R461" s="57"/>
    </row>
    <row r="462" spans="17:18" ht="12.75">
      <c r="Q462" s="44"/>
      <c r="R462" s="57"/>
    </row>
    <row r="463" spans="17:18" ht="12.75">
      <c r="Q463" s="44"/>
      <c r="R463" s="57"/>
    </row>
    <row r="464" spans="17:18" ht="12.75">
      <c r="Q464" s="44"/>
      <c r="R464" s="57"/>
    </row>
    <row r="465" spans="17:18" ht="12.75">
      <c r="Q465" s="44"/>
      <c r="R465" s="57"/>
    </row>
    <row r="466" spans="17:18" ht="12.75">
      <c r="Q466" s="44"/>
      <c r="R466" s="57"/>
    </row>
    <row r="467" spans="17:18" ht="12.75">
      <c r="Q467" s="44"/>
      <c r="R467" s="57"/>
    </row>
    <row r="468" spans="17:18" ht="12.75">
      <c r="Q468" s="44"/>
      <c r="R468" s="57"/>
    </row>
    <row r="469" spans="17:18" ht="12.75">
      <c r="Q469" s="44"/>
      <c r="R469" s="57"/>
    </row>
    <row r="470" spans="17:18" ht="12.75">
      <c r="Q470" s="44"/>
      <c r="R470" s="57"/>
    </row>
    <row r="471" spans="17:18" ht="12.75">
      <c r="Q471" s="44"/>
      <c r="R471" s="57"/>
    </row>
    <row r="472" spans="17:18" ht="12.75">
      <c r="Q472" s="44"/>
      <c r="R472" s="57"/>
    </row>
    <row r="473" spans="17:18" ht="12.75">
      <c r="Q473" s="44"/>
      <c r="R473" s="57"/>
    </row>
    <row r="474" spans="17:18" ht="12.75">
      <c r="Q474" s="44"/>
      <c r="R474" s="57"/>
    </row>
    <row r="475" spans="17:18" ht="12.75">
      <c r="Q475" s="44"/>
      <c r="R475" s="57"/>
    </row>
    <row r="476" spans="17:18" ht="12.75">
      <c r="Q476" s="44"/>
      <c r="R476" s="57"/>
    </row>
    <row r="477" spans="17:18" ht="12.75">
      <c r="Q477" s="44"/>
      <c r="R477" s="57"/>
    </row>
    <row r="478" spans="17:18" ht="12.75">
      <c r="Q478" s="44"/>
      <c r="R478" s="57"/>
    </row>
    <row r="479" spans="17:18" ht="12.75">
      <c r="Q479" s="44"/>
      <c r="R479" s="57"/>
    </row>
    <row r="480" spans="17:18" ht="12.75">
      <c r="Q480" s="44"/>
      <c r="R480" s="57"/>
    </row>
    <row r="481" spans="17:18" ht="12.75">
      <c r="Q481" s="44"/>
      <c r="R481" s="57"/>
    </row>
    <row r="482" spans="17:18" ht="12.75">
      <c r="Q482" s="44"/>
      <c r="R482" s="57"/>
    </row>
    <row r="483" spans="17:18" ht="12.75">
      <c r="Q483" s="44"/>
      <c r="R483" s="57"/>
    </row>
    <row r="484" spans="17:18" ht="12.75">
      <c r="Q484" s="44"/>
      <c r="R484" s="57"/>
    </row>
    <row r="485" spans="17:18" ht="12.75">
      <c r="Q485" s="44"/>
      <c r="R485" s="57"/>
    </row>
    <row r="486" spans="17:18" ht="12.75">
      <c r="Q486" s="44"/>
      <c r="R486" s="57"/>
    </row>
    <row r="487" spans="17:18" ht="12.75">
      <c r="Q487" s="44"/>
      <c r="R487" s="57"/>
    </row>
    <row r="488" spans="17:18" ht="12.75">
      <c r="Q488" s="44"/>
      <c r="R488" s="57"/>
    </row>
    <row r="489" spans="17:18" ht="12.75">
      <c r="Q489" s="44"/>
      <c r="R489" s="57"/>
    </row>
    <row r="490" spans="17:18" ht="12.75">
      <c r="Q490" s="44"/>
      <c r="R490" s="57"/>
    </row>
    <row r="491" spans="17:18" ht="12.75">
      <c r="Q491" s="44"/>
      <c r="R491" s="57"/>
    </row>
    <row r="492" spans="17:18" ht="12.75">
      <c r="Q492" s="44"/>
      <c r="R492" s="57"/>
    </row>
    <row r="493" spans="17:18" ht="12.75">
      <c r="Q493" s="44"/>
      <c r="R493" s="57"/>
    </row>
    <row r="494" spans="17:18" ht="12.75">
      <c r="Q494" s="44"/>
      <c r="R494" s="57"/>
    </row>
    <row r="495" spans="17:18" ht="12.75">
      <c r="Q495" s="44"/>
      <c r="R495" s="57"/>
    </row>
    <row r="496" spans="17:18" ht="12.75">
      <c r="Q496" s="44"/>
      <c r="R496" s="57"/>
    </row>
    <row r="497" spans="17:18" ht="12.75">
      <c r="Q497" s="44"/>
      <c r="R497" s="57"/>
    </row>
    <row r="498" spans="17:18" ht="12.75">
      <c r="Q498" s="44"/>
      <c r="R498" s="57"/>
    </row>
    <row r="499" spans="17:18" ht="12.75">
      <c r="Q499" s="44"/>
      <c r="R499" s="57"/>
    </row>
    <row r="500" spans="17:18" ht="12.75">
      <c r="Q500" s="44"/>
      <c r="R500" s="57"/>
    </row>
    <row r="501" spans="17:18" ht="12.75">
      <c r="Q501" s="44"/>
      <c r="R501" s="57"/>
    </row>
    <row r="502" spans="17:18" ht="12.75">
      <c r="Q502" s="44"/>
      <c r="R502" s="57"/>
    </row>
    <row r="503" spans="17:18" ht="12.75">
      <c r="Q503" s="44"/>
      <c r="R503" s="57"/>
    </row>
    <row r="504" spans="17:18" ht="12.75">
      <c r="Q504" s="44"/>
      <c r="R504" s="57"/>
    </row>
    <row r="505" spans="17:18" ht="12.75">
      <c r="Q505" s="44"/>
      <c r="R505" s="57"/>
    </row>
    <row r="506" spans="17:18" ht="12.75">
      <c r="Q506" s="44"/>
      <c r="R506" s="57"/>
    </row>
    <row r="507" spans="17:18" ht="12.75">
      <c r="Q507" s="44"/>
      <c r="R507" s="57"/>
    </row>
    <row r="508" spans="17:18" ht="12.75">
      <c r="Q508" s="44"/>
      <c r="R508" s="57"/>
    </row>
    <row r="509" spans="17:18" ht="12.75">
      <c r="Q509" s="44"/>
      <c r="R509" s="57"/>
    </row>
    <row r="510" spans="17:18" ht="12.75">
      <c r="Q510" s="44"/>
      <c r="R510" s="57"/>
    </row>
    <row r="511" spans="17:18" ht="12.75">
      <c r="Q511" s="44"/>
      <c r="R511" s="57"/>
    </row>
    <row r="512" spans="17:18" ht="12.75">
      <c r="Q512" s="44"/>
      <c r="R512" s="57"/>
    </row>
    <row r="513" spans="17:18" ht="12.75">
      <c r="Q513" s="44"/>
      <c r="R513" s="57"/>
    </row>
    <row r="514" spans="17:18" ht="12.75">
      <c r="Q514" s="44"/>
      <c r="R514" s="57"/>
    </row>
    <row r="515" spans="17:18" ht="12.75">
      <c r="Q515" s="44"/>
      <c r="R515" s="57"/>
    </row>
    <row r="516" spans="17:18" ht="12.75">
      <c r="Q516" s="44"/>
      <c r="R516" s="57"/>
    </row>
    <row r="517" spans="17:18" ht="12.75">
      <c r="Q517" s="44"/>
      <c r="R517" s="57"/>
    </row>
    <row r="518" spans="17:18" ht="12.75">
      <c r="Q518" s="44"/>
      <c r="R518" s="57"/>
    </row>
    <row r="519" spans="17:18" ht="12.75">
      <c r="Q519" s="44"/>
      <c r="R519" s="57"/>
    </row>
    <row r="520" spans="17:18" ht="12.75">
      <c r="Q520" s="44"/>
      <c r="R520" s="57"/>
    </row>
    <row r="521" spans="17:18" ht="12.75">
      <c r="Q521" s="44"/>
      <c r="R521" s="57"/>
    </row>
    <row r="522" spans="17:18" ht="12.75">
      <c r="Q522" s="44"/>
      <c r="R522" s="57"/>
    </row>
    <row r="523" spans="17:18" ht="12.75">
      <c r="Q523" s="44"/>
      <c r="R523" s="57"/>
    </row>
    <row r="524" spans="17:18" ht="12.75">
      <c r="Q524" s="44"/>
      <c r="R524" s="57"/>
    </row>
    <row r="525" spans="17:18" ht="12.75">
      <c r="Q525" s="44"/>
      <c r="R525" s="57"/>
    </row>
    <row r="526" spans="17:18" ht="12.75">
      <c r="Q526" s="44"/>
      <c r="R526" s="57"/>
    </row>
    <row r="527" spans="17:18" ht="12.75">
      <c r="Q527" s="44"/>
      <c r="R527" s="57"/>
    </row>
    <row r="528" spans="17:18" ht="12.75">
      <c r="Q528" s="44"/>
      <c r="R528" s="57"/>
    </row>
    <row r="529" spans="17:18" ht="12.75">
      <c r="Q529" s="44"/>
      <c r="R529" s="57"/>
    </row>
    <row r="530" spans="17:18" ht="12.75">
      <c r="Q530" s="44"/>
      <c r="R530" s="57"/>
    </row>
    <row r="531" spans="17:18" ht="12.75">
      <c r="Q531" s="44"/>
      <c r="R531" s="57"/>
    </row>
    <row r="532" spans="17:18" ht="12.75">
      <c r="Q532" s="44"/>
      <c r="R532" s="57"/>
    </row>
    <row r="533" spans="17:18" ht="12.75">
      <c r="Q533" s="44"/>
      <c r="R533" s="57"/>
    </row>
    <row r="534" spans="17:18" ht="12.75">
      <c r="Q534" s="44"/>
      <c r="R534" s="57"/>
    </row>
    <row r="535" spans="17:18" ht="12.75">
      <c r="Q535" s="44"/>
      <c r="R535" s="57"/>
    </row>
    <row r="536" spans="17:18" ht="12.75">
      <c r="Q536" s="44"/>
      <c r="R536" s="57"/>
    </row>
    <row r="537" spans="17:18" ht="12.75">
      <c r="Q537" s="44"/>
      <c r="R537" s="57"/>
    </row>
    <row r="538" spans="17:18" ht="12.75">
      <c r="Q538" s="44"/>
      <c r="R538" s="57"/>
    </row>
    <row r="539" spans="17:18" ht="12.75">
      <c r="Q539" s="44"/>
      <c r="R539" s="57"/>
    </row>
    <row r="540" spans="17:18" ht="12.75">
      <c r="Q540" s="44"/>
      <c r="R540" s="57"/>
    </row>
    <row r="541" spans="17:18" ht="12.75">
      <c r="Q541" s="44"/>
      <c r="R541" s="57"/>
    </row>
    <row r="542" spans="17:18" ht="12.75">
      <c r="Q542" s="44"/>
      <c r="R542" s="57"/>
    </row>
    <row r="543" spans="17:18" ht="12.75">
      <c r="Q543" s="44"/>
      <c r="R543" s="57"/>
    </row>
    <row r="544" spans="17:18" ht="12.75">
      <c r="Q544" s="44"/>
      <c r="R544" s="57"/>
    </row>
    <row r="545" spans="17:18" ht="12.75">
      <c r="Q545" s="44"/>
      <c r="R545" s="57"/>
    </row>
    <row r="546" spans="17:18" ht="12.75">
      <c r="Q546" s="44"/>
      <c r="R546" s="57"/>
    </row>
    <row r="547" spans="17:18" ht="12.75">
      <c r="Q547" s="44"/>
      <c r="R547" s="57"/>
    </row>
    <row r="548" spans="17:18" ht="12.75">
      <c r="Q548" s="44"/>
      <c r="R548" s="57"/>
    </row>
    <row r="549" spans="17:18" ht="12.75">
      <c r="Q549" s="44"/>
      <c r="R549" s="57"/>
    </row>
    <row r="550" spans="17:18" ht="12.75">
      <c r="Q550" s="44"/>
      <c r="R550" s="57"/>
    </row>
    <row r="551" spans="17:18" ht="12.75">
      <c r="Q551" s="44"/>
      <c r="R551" s="57"/>
    </row>
    <row r="552" spans="17:18" ht="12.75">
      <c r="Q552" s="44"/>
      <c r="R552" s="57"/>
    </row>
    <row r="553" spans="17:18" ht="12.75">
      <c r="Q553" s="44"/>
      <c r="R553" s="57"/>
    </row>
    <row r="554" spans="17:18" ht="12.75">
      <c r="Q554" s="44"/>
      <c r="R554" s="57"/>
    </row>
    <row r="555" spans="17:18" ht="12.75">
      <c r="Q555" s="44"/>
      <c r="R555" s="57"/>
    </row>
    <row r="556" spans="17:18" ht="12.75">
      <c r="Q556" s="44"/>
      <c r="R556" s="57"/>
    </row>
    <row r="557" spans="17:18" ht="12.75">
      <c r="Q557" s="44"/>
      <c r="R557" s="57"/>
    </row>
    <row r="558" spans="17:18" ht="12.75">
      <c r="Q558" s="44"/>
      <c r="R558" s="57"/>
    </row>
    <row r="559" spans="17:18" ht="12.75">
      <c r="Q559" s="44"/>
      <c r="R559" s="57"/>
    </row>
    <row r="560" spans="17:18" ht="12.75">
      <c r="Q560" s="44"/>
      <c r="R560" s="57"/>
    </row>
    <row r="561" spans="17:18" ht="12.75">
      <c r="Q561" s="44"/>
      <c r="R561" s="57"/>
    </row>
    <row r="562" spans="17:18" ht="12.75">
      <c r="Q562" s="44"/>
      <c r="R562" s="57"/>
    </row>
    <row r="563" spans="17:18" ht="12.75">
      <c r="Q563" s="44"/>
      <c r="R563" s="57"/>
    </row>
    <row r="564" spans="17:18" ht="12.75">
      <c r="Q564" s="44"/>
      <c r="R564" s="57"/>
    </row>
    <row r="565" spans="17:18" ht="12.75">
      <c r="Q565" s="44"/>
      <c r="R565" s="57"/>
    </row>
    <row r="566" spans="17:18" ht="12.75">
      <c r="Q566" s="44"/>
      <c r="R566" s="57"/>
    </row>
    <row r="567" spans="17:18" ht="12.75">
      <c r="Q567" s="44"/>
      <c r="R567" s="57"/>
    </row>
    <row r="568" spans="17:18" ht="12.75">
      <c r="Q568" s="44"/>
      <c r="R568" s="57"/>
    </row>
    <row r="569" spans="17:18" ht="12.75">
      <c r="Q569" s="44"/>
      <c r="R569" s="57"/>
    </row>
    <row r="570" spans="17:18" ht="12.75">
      <c r="Q570" s="44"/>
      <c r="R570" s="57"/>
    </row>
    <row r="571" spans="17:18" ht="12.75">
      <c r="Q571" s="44"/>
      <c r="R571" s="57"/>
    </row>
    <row r="572" spans="17:18" ht="12.75">
      <c r="Q572" s="44"/>
      <c r="R572" s="57"/>
    </row>
    <row r="573" spans="17:18" ht="12.75">
      <c r="Q573" s="44"/>
      <c r="R573" s="57"/>
    </row>
    <row r="574" spans="17:18" ht="12.75">
      <c r="Q574" s="44"/>
      <c r="R574" s="57"/>
    </row>
    <row r="575" spans="17:18" ht="12.75">
      <c r="Q575" s="44"/>
      <c r="R575" s="57"/>
    </row>
    <row r="576" spans="17:18" ht="12.75">
      <c r="Q576" s="44"/>
      <c r="R576" s="57"/>
    </row>
    <row r="577" spans="17:18" ht="12.75">
      <c r="Q577" s="44"/>
      <c r="R577" s="57"/>
    </row>
    <row r="578" spans="17:18" ht="12.75">
      <c r="Q578" s="44"/>
      <c r="R578" s="57"/>
    </row>
    <row r="579" spans="17:18" ht="12.75">
      <c r="Q579" s="44"/>
      <c r="R579" s="57"/>
    </row>
    <row r="580" spans="17:18" ht="12.75">
      <c r="Q580" s="44"/>
      <c r="R580" s="57"/>
    </row>
    <row r="581" spans="17:18" ht="12.75">
      <c r="Q581" s="44"/>
      <c r="R581" s="57"/>
    </row>
    <row r="582" spans="17:18" ht="12.75">
      <c r="Q582" s="44"/>
      <c r="R582" s="57"/>
    </row>
    <row r="583" spans="17:18" ht="12.75">
      <c r="Q583" s="44"/>
      <c r="R583" s="57"/>
    </row>
    <row r="584" spans="17:18" ht="12.75">
      <c r="Q584" s="44"/>
      <c r="R584" s="57"/>
    </row>
    <row r="585" spans="17:18" ht="12.75">
      <c r="Q585" s="44"/>
      <c r="R585" s="57"/>
    </row>
    <row r="586" spans="17:18" ht="12.75">
      <c r="Q586" s="44"/>
      <c r="R586" s="57"/>
    </row>
    <row r="587" spans="17:18" ht="12.75">
      <c r="Q587" s="44"/>
      <c r="R587" s="57"/>
    </row>
    <row r="588" spans="17:18" ht="12.75">
      <c r="Q588" s="44"/>
      <c r="R588" s="57"/>
    </row>
    <row r="589" spans="17:18" ht="12.75">
      <c r="Q589" s="44"/>
      <c r="R589" s="57"/>
    </row>
    <row r="590" spans="17:18" ht="12.75">
      <c r="Q590" s="44"/>
      <c r="R590" s="57"/>
    </row>
    <row r="591" spans="17:18" ht="12.75">
      <c r="Q591" s="44"/>
      <c r="R591" s="57"/>
    </row>
    <row r="592" spans="17:18" ht="12.75">
      <c r="Q592" s="44"/>
      <c r="R592" s="57"/>
    </row>
    <row r="593" spans="17:18" ht="12.75">
      <c r="Q593" s="44"/>
      <c r="R593" s="57"/>
    </row>
    <row r="594" spans="17:18" ht="12.75">
      <c r="Q594" s="44"/>
      <c r="R594" s="57"/>
    </row>
    <row r="595" spans="17:18" ht="12.75">
      <c r="Q595" s="44"/>
      <c r="R595" s="57"/>
    </row>
    <row r="596" spans="17:18" ht="12.75">
      <c r="Q596" s="44"/>
      <c r="R596" s="57"/>
    </row>
    <row r="597" spans="17:18" ht="12.75">
      <c r="Q597" s="44"/>
      <c r="R597" s="57"/>
    </row>
    <row r="598" spans="17:18" ht="12.75">
      <c r="Q598" s="44"/>
      <c r="R598" s="57"/>
    </row>
    <row r="599" spans="17:18" ht="12.75">
      <c r="Q599" s="44"/>
      <c r="R599" s="57"/>
    </row>
    <row r="600" spans="17:18" ht="12.75">
      <c r="Q600" s="44"/>
      <c r="R600" s="57"/>
    </row>
    <row r="601" spans="17:18" ht="12.75">
      <c r="Q601" s="44"/>
      <c r="R601" s="57"/>
    </row>
    <row r="602" spans="17:18" ht="12.75">
      <c r="Q602" s="44"/>
      <c r="R602" s="57"/>
    </row>
    <row r="603" spans="17:18" ht="12.75">
      <c r="Q603" s="44"/>
      <c r="R603" s="57"/>
    </row>
    <row r="604" spans="17:18" ht="12.75">
      <c r="Q604" s="44"/>
      <c r="R604" s="57"/>
    </row>
    <row r="605" spans="17:18" ht="12.75">
      <c r="Q605" s="44"/>
      <c r="R605" s="57"/>
    </row>
    <row r="606" spans="17:18" ht="12.75">
      <c r="Q606" s="44"/>
      <c r="R606" s="57"/>
    </row>
    <row r="607" spans="17:18" ht="12.75">
      <c r="Q607" s="44"/>
      <c r="R607" s="57"/>
    </row>
    <row r="608" spans="17:18" ht="12.75">
      <c r="Q608" s="44"/>
      <c r="R608" s="57"/>
    </row>
    <row r="609" spans="17:18" ht="12.75">
      <c r="Q609" s="44"/>
      <c r="R609" s="57"/>
    </row>
    <row r="610" spans="17:18" ht="12.75">
      <c r="Q610" s="44"/>
      <c r="R610" s="57"/>
    </row>
    <row r="611" spans="17:18" ht="12.75">
      <c r="Q611" s="44"/>
      <c r="R611" s="57"/>
    </row>
    <row r="612" spans="17:18" ht="12.75">
      <c r="Q612" s="44"/>
      <c r="R612" s="57"/>
    </row>
    <row r="613" spans="17:18" ht="12.75">
      <c r="Q613" s="44"/>
      <c r="R613" s="57"/>
    </row>
    <row r="614" spans="17:18" ht="12.75">
      <c r="Q614" s="44"/>
      <c r="R614" s="57"/>
    </row>
    <row r="615" spans="17:18" ht="12.75">
      <c r="Q615" s="44"/>
      <c r="R615" s="57"/>
    </row>
    <row r="616" spans="17:18" ht="12.75">
      <c r="Q616" s="44"/>
      <c r="R616" s="57"/>
    </row>
    <row r="617" spans="17:18" ht="12.75">
      <c r="Q617" s="44"/>
      <c r="R617" s="57"/>
    </row>
    <row r="618" spans="17:18" ht="12.75">
      <c r="Q618" s="44"/>
      <c r="R618" s="57"/>
    </row>
    <row r="619" spans="17:18" ht="12.75">
      <c r="Q619" s="44"/>
      <c r="R619" s="57"/>
    </row>
    <row r="620" spans="17:18" ht="12.75">
      <c r="Q620" s="44"/>
      <c r="R620" s="57"/>
    </row>
    <row r="621" spans="17:18" ht="12.75">
      <c r="Q621" s="44"/>
      <c r="R621" s="57"/>
    </row>
    <row r="622" spans="17:18" ht="12.75">
      <c r="Q622" s="44"/>
      <c r="R622" s="57"/>
    </row>
    <row r="623" spans="17:18" ht="12.75">
      <c r="Q623" s="44"/>
      <c r="R623" s="57"/>
    </row>
    <row r="624" spans="17:18" ht="12.75">
      <c r="Q624" s="44"/>
      <c r="R624" s="57"/>
    </row>
    <row r="625" spans="17:18" ht="12.75">
      <c r="Q625" s="44"/>
      <c r="R625" s="57"/>
    </row>
    <row r="626" spans="17:18" ht="12.75">
      <c r="Q626" s="44"/>
      <c r="R626" s="57"/>
    </row>
    <row r="627" spans="17:18" ht="12.75">
      <c r="Q627" s="44"/>
      <c r="R627" s="57"/>
    </row>
    <row r="628" spans="17:18" ht="12.75">
      <c r="Q628" s="44"/>
      <c r="R628" s="57"/>
    </row>
    <row r="629" spans="17:18" ht="12.75">
      <c r="Q629" s="44"/>
      <c r="R629" s="57"/>
    </row>
    <row r="630" spans="17:18" ht="12.75">
      <c r="Q630" s="44"/>
      <c r="R630" s="57"/>
    </row>
    <row r="631" spans="17:18" ht="12.75">
      <c r="Q631" s="44"/>
      <c r="R631" s="57"/>
    </row>
    <row r="632" spans="17:18" ht="12.75">
      <c r="Q632" s="44"/>
      <c r="R632" s="57"/>
    </row>
    <row r="633" spans="17:18" ht="12.75">
      <c r="Q633" s="44"/>
      <c r="R633" s="57"/>
    </row>
    <row r="634" spans="17:18" ht="12.75">
      <c r="Q634" s="44"/>
      <c r="R634" s="57"/>
    </row>
    <row r="635" spans="17:18" ht="12.75">
      <c r="Q635" s="44"/>
      <c r="R635" s="57"/>
    </row>
    <row r="636" spans="17:18" ht="12.75">
      <c r="Q636" s="44"/>
      <c r="R636" s="57"/>
    </row>
    <row r="637" spans="17:18" ht="12.75">
      <c r="Q637" s="44"/>
      <c r="R637" s="57"/>
    </row>
    <row r="638" spans="17:18" ht="12.75">
      <c r="Q638" s="44"/>
      <c r="R638" s="57"/>
    </row>
    <row r="639" spans="17:18" ht="12.75">
      <c r="Q639" s="44"/>
      <c r="R639" s="57"/>
    </row>
    <row r="640" spans="17:18" ht="12.75">
      <c r="Q640" s="44"/>
      <c r="R640" s="57"/>
    </row>
    <row r="641" spans="17:18" ht="12.75">
      <c r="Q641" s="44"/>
      <c r="R641" s="57"/>
    </row>
    <row r="642" spans="17:18" ht="12.75">
      <c r="Q642" s="44"/>
      <c r="R642" s="57"/>
    </row>
    <row r="643" spans="17:18" ht="12.75">
      <c r="Q643" s="44"/>
      <c r="R643" s="57"/>
    </row>
    <row r="644" spans="17:18" ht="12.75">
      <c r="Q644" s="44"/>
      <c r="R644" s="57"/>
    </row>
    <row r="645" spans="17:18" ht="12.75">
      <c r="Q645" s="44"/>
      <c r="R645" s="57"/>
    </row>
    <row r="646" spans="17:18" ht="12.75">
      <c r="Q646" s="44"/>
      <c r="R646" s="57"/>
    </row>
    <row r="647" spans="17:18" ht="12.75">
      <c r="Q647" s="44"/>
      <c r="R647" s="57"/>
    </row>
    <row r="648" spans="17:18" ht="12.75">
      <c r="Q648" s="44"/>
      <c r="R648" s="57"/>
    </row>
    <row r="649" spans="17:18" ht="12.75">
      <c r="Q649" s="44"/>
      <c r="R649" s="57"/>
    </row>
    <row r="650" spans="17:18" ht="12.75">
      <c r="Q650" s="44"/>
      <c r="R650" s="57"/>
    </row>
    <row r="651" spans="17:18" ht="12.75">
      <c r="Q651" s="44"/>
      <c r="R651" s="57"/>
    </row>
    <row r="652" spans="17:18" ht="12.75">
      <c r="Q652" s="44"/>
      <c r="R652" s="57"/>
    </row>
    <row r="653" spans="17:18" ht="12.75">
      <c r="Q653" s="44"/>
      <c r="R653" s="57"/>
    </row>
    <row r="654" spans="17:18" ht="12.75">
      <c r="Q654" s="44"/>
      <c r="R654" s="57"/>
    </row>
    <row r="655" spans="17:18" ht="12.75">
      <c r="Q655" s="44"/>
      <c r="R655" s="57"/>
    </row>
    <row r="656" spans="17:18" ht="12.75">
      <c r="Q656" s="44"/>
      <c r="R656" s="57"/>
    </row>
    <row r="657" spans="17:18" ht="12.75">
      <c r="Q657" s="44"/>
      <c r="R657" s="57"/>
    </row>
    <row r="658" spans="17:18" ht="12.75">
      <c r="Q658" s="44"/>
      <c r="R658" s="57"/>
    </row>
    <row r="659" spans="17:18" ht="12.75">
      <c r="Q659" s="44"/>
      <c r="R659" s="57"/>
    </row>
    <row r="660" spans="17:18" ht="12.75">
      <c r="Q660" s="44"/>
      <c r="R660" s="57"/>
    </row>
    <row r="661" spans="17:18" ht="12.75">
      <c r="Q661" s="44"/>
      <c r="R661" s="57"/>
    </row>
    <row r="662" spans="17:18" ht="12.75">
      <c r="Q662" s="44"/>
      <c r="R662" s="57"/>
    </row>
    <row r="663" spans="17:18" ht="12.75">
      <c r="Q663" s="44"/>
      <c r="R663" s="57"/>
    </row>
    <row r="664" spans="17:18" ht="12.75">
      <c r="Q664" s="44"/>
      <c r="R664" s="57"/>
    </row>
    <row r="665" spans="17:18" ht="12.75">
      <c r="Q665" s="44"/>
      <c r="R665" s="57"/>
    </row>
    <row r="666" spans="17:18" ht="12.75">
      <c r="Q666" s="44"/>
      <c r="R666" s="57"/>
    </row>
    <row r="667" spans="17:18" ht="12.75">
      <c r="Q667" s="44"/>
      <c r="R667" s="57"/>
    </row>
    <row r="668" spans="17:18" ht="12.75">
      <c r="Q668" s="44"/>
      <c r="R668" s="57"/>
    </row>
    <row r="669" spans="17:18" ht="12.75">
      <c r="Q669" s="44"/>
      <c r="R669" s="57"/>
    </row>
    <row r="670" spans="17:18" ht="12.75">
      <c r="Q670" s="44"/>
      <c r="R670" s="57"/>
    </row>
    <row r="671" spans="17:18" ht="12.75">
      <c r="Q671" s="44"/>
      <c r="R671" s="57"/>
    </row>
    <row r="672" spans="17:18" ht="12.75">
      <c r="Q672" s="44"/>
      <c r="R672" s="57"/>
    </row>
    <row r="673" spans="17:18" ht="12.75">
      <c r="Q673" s="44"/>
      <c r="R673" s="57"/>
    </row>
    <row r="674" spans="17:18" ht="12.75">
      <c r="Q674" s="44"/>
      <c r="R674" s="57"/>
    </row>
    <row r="675" spans="17:18" ht="12.75">
      <c r="Q675" s="44"/>
      <c r="R675" s="57"/>
    </row>
    <row r="676" spans="17:18" ht="12.75">
      <c r="Q676" s="44"/>
      <c r="R676" s="57"/>
    </row>
    <row r="677" spans="17:18" ht="12.75">
      <c r="Q677" s="44"/>
      <c r="R677" s="57"/>
    </row>
    <row r="678" spans="17:18" ht="12.75">
      <c r="Q678" s="44"/>
      <c r="R678" s="57"/>
    </row>
    <row r="679" spans="17:18" ht="12.75">
      <c r="Q679" s="44"/>
      <c r="R679" s="57"/>
    </row>
    <row r="680" spans="17:18" ht="12.75">
      <c r="Q680" s="44"/>
      <c r="R680" s="57"/>
    </row>
    <row r="681" spans="17:18" ht="12.75">
      <c r="Q681" s="44"/>
      <c r="R681" s="57"/>
    </row>
    <row r="682" spans="17:18" ht="12.75">
      <c r="Q682" s="44"/>
      <c r="R682" s="57"/>
    </row>
    <row r="683" spans="17:18" ht="12.75">
      <c r="Q683" s="44"/>
      <c r="R683" s="57"/>
    </row>
    <row r="684" spans="17:18" ht="12.75">
      <c r="Q684" s="44"/>
      <c r="R684" s="57"/>
    </row>
    <row r="685" spans="17:18" ht="12.75">
      <c r="Q685" s="44"/>
      <c r="R685" s="57"/>
    </row>
    <row r="686" spans="17:18" ht="12.75">
      <c r="Q686" s="44"/>
      <c r="R686" s="57"/>
    </row>
    <row r="687" spans="17:18" ht="12.75">
      <c r="Q687" s="44"/>
      <c r="R687" s="57"/>
    </row>
    <row r="688" spans="17:18" ht="12.75">
      <c r="Q688" s="44"/>
      <c r="R688" s="57"/>
    </row>
    <row r="689" spans="17:18" ht="12.75">
      <c r="Q689" s="44"/>
      <c r="R689" s="57"/>
    </row>
    <row r="690" spans="17:18" ht="12.75">
      <c r="Q690" s="44"/>
      <c r="R690" s="57"/>
    </row>
    <row r="691" spans="17:18" ht="12.75">
      <c r="Q691" s="44"/>
      <c r="R691" s="57"/>
    </row>
    <row r="692" spans="17:18" ht="12.75">
      <c r="Q692" s="44"/>
      <c r="R692" s="57"/>
    </row>
    <row r="693" spans="17:18" ht="12.75">
      <c r="Q693" s="44"/>
      <c r="R693" s="57"/>
    </row>
    <row r="694" spans="17:18" ht="12.75">
      <c r="Q694" s="44"/>
      <c r="R694" s="57"/>
    </row>
    <row r="695" spans="17:18" ht="12.75">
      <c r="Q695" s="44"/>
      <c r="R695" s="57"/>
    </row>
    <row r="696" spans="17:18" ht="12.75">
      <c r="Q696" s="44"/>
      <c r="R696" s="57"/>
    </row>
    <row r="697" spans="17:18" ht="12.75">
      <c r="Q697" s="44"/>
      <c r="R697" s="57"/>
    </row>
    <row r="698" spans="17:18" ht="12.75">
      <c r="Q698" s="44"/>
      <c r="R698" s="57"/>
    </row>
    <row r="699" spans="17:18" ht="12.75">
      <c r="Q699" s="44"/>
      <c r="R699" s="57"/>
    </row>
    <row r="700" spans="17:18" ht="12.75">
      <c r="Q700" s="44"/>
      <c r="R700" s="57"/>
    </row>
    <row r="701" spans="17:18" ht="12.75">
      <c r="Q701" s="44"/>
      <c r="R701" s="57"/>
    </row>
    <row r="702" spans="17:18" ht="12.75">
      <c r="Q702" s="44"/>
      <c r="R702" s="57"/>
    </row>
    <row r="703" spans="17:18" ht="12.75">
      <c r="Q703" s="44"/>
      <c r="R703" s="57"/>
    </row>
    <row r="704" spans="17:18" ht="12.75">
      <c r="Q704" s="44"/>
      <c r="R704" s="57"/>
    </row>
    <row r="705" spans="17:18" ht="12.75">
      <c r="Q705" s="44"/>
      <c r="R705" s="57"/>
    </row>
    <row r="706" spans="17:18" ht="12.75">
      <c r="Q706" s="44"/>
      <c r="R706" s="57"/>
    </row>
    <row r="707" spans="17:18" ht="12.75">
      <c r="Q707" s="44"/>
      <c r="R707" s="57"/>
    </row>
    <row r="708" spans="17:18" ht="12.75">
      <c r="Q708" s="44"/>
      <c r="R708" s="57"/>
    </row>
    <row r="709" spans="17:18" ht="12.75">
      <c r="Q709" s="44"/>
      <c r="R709" s="57"/>
    </row>
    <row r="710" spans="17:18" ht="12.75">
      <c r="Q710" s="44"/>
      <c r="R710" s="57"/>
    </row>
    <row r="711" spans="17:18" ht="12.75">
      <c r="Q711" s="44"/>
      <c r="R711" s="57"/>
    </row>
    <row r="712" spans="17:18" ht="12.75">
      <c r="Q712" s="44"/>
      <c r="R712" s="57"/>
    </row>
    <row r="713" spans="17:18" ht="12.75">
      <c r="Q713" s="44"/>
      <c r="R713" s="57"/>
    </row>
    <row r="714" spans="17:18" ht="12.75">
      <c r="Q714" s="44"/>
      <c r="R714" s="57"/>
    </row>
    <row r="715" spans="17:18" ht="12.75">
      <c r="Q715" s="44"/>
      <c r="R715" s="57"/>
    </row>
    <row r="716" spans="17:18" ht="12.75">
      <c r="Q716" s="44"/>
      <c r="R716" s="57"/>
    </row>
    <row r="717" spans="17:18" ht="12.75">
      <c r="Q717" s="44"/>
      <c r="R717" s="57"/>
    </row>
    <row r="718" spans="17:18" ht="12.75">
      <c r="Q718" s="44"/>
      <c r="R718" s="57"/>
    </row>
    <row r="719" spans="17:18" ht="12.75">
      <c r="Q719" s="44"/>
      <c r="R719" s="57"/>
    </row>
    <row r="720" spans="17:18" ht="12.75">
      <c r="Q720" s="44"/>
      <c r="R720" s="57"/>
    </row>
    <row r="721" spans="17:18" ht="12.75">
      <c r="Q721" s="44"/>
      <c r="R721" s="57"/>
    </row>
    <row r="722" spans="17:18" ht="12.75">
      <c r="Q722" s="44"/>
      <c r="R722" s="57"/>
    </row>
    <row r="723" spans="17:18" ht="12.75">
      <c r="Q723" s="44"/>
      <c r="R723" s="57"/>
    </row>
    <row r="724" spans="17:18" ht="12.75">
      <c r="Q724" s="44"/>
      <c r="R724" s="57"/>
    </row>
    <row r="725" spans="17:18" ht="12.75">
      <c r="Q725" s="44"/>
      <c r="R725" s="57"/>
    </row>
    <row r="726" spans="17:18" ht="12.75">
      <c r="Q726" s="44"/>
      <c r="R726" s="57"/>
    </row>
    <row r="727" spans="17:18" ht="12.75">
      <c r="Q727" s="44"/>
      <c r="R727" s="57"/>
    </row>
    <row r="728" spans="17:18" ht="12.75">
      <c r="Q728" s="44"/>
      <c r="R728" s="57"/>
    </row>
    <row r="729" spans="17:18" ht="12.75">
      <c r="Q729" s="44"/>
      <c r="R729" s="57"/>
    </row>
    <row r="730" spans="17:18" ht="12.75">
      <c r="Q730" s="44"/>
      <c r="R730" s="57"/>
    </row>
    <row r="731" spans="17:18" ht="12.75">
      <c r="Q731" s="44"/>
      <c r="R731" s="57"/>
    </row>
    <row r="732" spans="17:18" ht="12.75">
      <c r="Q732" s="44"/>
      <c r="R732" s="57"/>
    </row>
    <row r="733" spans="17:18" ht="12.75">
      <c r="Q733" s="44"/>
      <c r="R733" s="57"/>
    </row>
    <row r="734" spans="17:18" ht="12.75">
      <c r="Q734" s="44"/>
      <c r="R734" s="57"/>
    </row>
    <row r="735" spans="17:18" ht="12.75">
      <c r="Q735" s="44"/>
      <c r="R735" s="57"/>
    </row>
    <row r="736" spans="17:18" ht="12.75">
      <c r="Q736" s="44"/>
      <c r="R736" s="57"/>
    </row>
    <row r="737" spans="17:18" ht="12.75">
      <c r="Q737" s="44"/>
      <c r="R737" s="57"/>
    </row>
    <row r="738" spans="17:18" ht="12.75">
      <c r="Q738" s="44"/>
      <c r="R738" s="57"/>
    </row>
    <row r="739" spans="17:18" ht="12.75">
      <c r="Q739" s="44"/>
      <c r="R739" s="57"/>
    </row>
    <row r="740" spans="17:18" ht="12.75">
      <c r="Q740" s="44"/>
      <c r="R740" s="57"/>
    </row>
    <row r="741" spans="17:18" ht="12.75">
      <c r="Q741" s="44"/>
      <c r="R741" s="57"/>
    </row>
    <row r="742" spans="17:18" ht="12.75">
      <c r="Q742" s="44"/>
      <c r="R742" s="57"/>
    </row>
    <row r="743" spans="17:18" ht="12.75">
      <c r="Q743" s="44"/>
      <c r="R743" s="57"/>
    </row>
    <row r="744" spans="17:18" ht="12.75">
      <c r="Q744" s="44"/>
      <c r="R744" s="57"/>
    </row>
    <row r="745" spans="17:18" ht="12.75">
      <c r="Q745" s="44"/>
      <c r="R745" s="57"/>
    </row>
    <row r="746" spans="17:18" ht="12.75">
      <c r="Q746" s="44"/>
      <c r="R746" s="57"/>
    </row>
    <row r="747" spans="17:18" ht="12.75">
      <c r="Q747" s="44"/>
      <c r="R747" s="57"/>
    </row>
    <row r="748" spans="17:18" ht="12.75">
      <c r="Q748" s="44"/>
      <c r="R748" s="57"/>
    </row>
    <row r="749" spans="17:18" ht="12.75">
      <c r="Q749" s="44"/>
      <c r="R749" s="57"/>
    </row>
    <row r="750" spans="17:18" ht="12.75">
      <c r="Q750" s="44"/>
      <c r="R750" s="57"/>
    </row>
    <row r="751" spans="17:18" ht="12.75">
      <c r="Q751" s="44"/>
      <c r="R751" s="57"/>
    </row>
    <row r="752" spans="17:18" ht="12.75">
      <c r="Q752" s="44"/>
      <c r="R752" s="57"/>
    </row>
    <row r="753" spans="17:18" ht="12.75">
      <c r="Q753" s="44"/>
      <c r="R753" s="57"/>
    </row>
    <row r="754" spans="17:18" ht="12.75">
      <c r="Q754" s="44"/>
      <c r="R754" s="57"/>
    </row>
    <row r="755" spans="17:18" ht="12.75">
      <c r="Q755" s="44"/>
      <c r="R755" s="57"/>
    </row>
    <row r="756" spans="17:18" ht="12.75">
      <c r="Q756" s="44"/>
      <c r="R756" s="57"/>
    </row>
    <row r="757" spans="17:18" ht="12.75">
      <c r="Q757" s="44"/>
      <c r="R757" s="57"/>
    </row>
    <row r="758" spans="17:18" ht="12.75">
      <c r="Q758" s="44"/>
      <c r="R758" s="57"/>
    </row>
    <row r="759" spans="17:18" ht="12.75">
      <c r="Q759" s="44"/>
      <c r="R759" s="57"/>
    </row>
    <row r="760" spans="17:18" ht="12.75">
      <c r="Q760" s="44"/>
      <c r="R760" s="57"/>
    </row>
    <row r="761" spans="17:18" ht="12.75">
      <c r="Q761" s="44"/>
      <c r="R761" s="57"/>
    </row>
    <row r="762" spans="17:18" ht="12.75">
      <c r="Q762" s="44"/>
      <c r="R762" s="57"/>
    </row>
    <row r="763" spans="17:18" ht="12.75">
      <c r="Q763" s="44"/>
      <c r="R763" s="57"/>
    </row>
    <row r="764" spans="17:18" ht="12.75">
      <c r="Q764" s="44"/>
      <c r="R764" s="57"/>
    </row>
    <row r="765" spans="17:18" ht="12.75">
      <c r="Q765" s="44"/>
      <c r="R765" s="57"/>
    </row>
    <row r="766" spans="17:18" ht="12.75">
      <c r="Q766" s="44"/>
      <c r="R766" s="57"/>
    </row>
    <row r="767" spans="17:18" ht="12.75">
      <c r="Q767" s="44"/>
      <c r="R767" s="57"/>
    </row>
    <row r="768" spans="17:18" ht="12.75">
      <c r="Q768" s="44"/>
      <c r="R768" s="57"/>
    </row>
    <row r="769" spans="17:18" ht="12.75">
      <c r="Q769" s="44"/>
      <c r="R769" s="57"/>
    </row>
    <row r="770" spans="17:18" ht="12.75">
      <c r="Q770" s="44"/>
      <c r="R770" s="57"/>
    </row>
    <row r="771" spans="17:18" ht="12.75">
      <c r="Q771" s="44"/>
      <c r="R771" s="57"/>
    </row>
    <row r="772" spans="17:18" ht="12.75">
      <c r="Q772" s="44"/>
      <c r="R772" s="57"/>
    </row>
    <row r="773" spans="17:18" ht="12.75">
      <c r="Q773" s="44"/>
      <c r="R773" s="57"/>
    </row>
    <row r="774" spans="17:18" ht="12.75">
      <c r="Q774" s="44"/>
      <c r="R774" s="57"/>
    </row>
    <row r="775" spans="17:18" ht="12.75">
      <c r="Q775" s="44"/>
      <c r="R775" s="57"/>
    </row>
    <row r="776" spans="17:18" ht="12.75">
      <c r="Q776" s="44"/>
      <c r="R776" s="57"/>
    </row>
    <row r="777" spans="17:18" ht="12.75">
      <c r="Q777" s="44"/>
      <c r="R777" s="57"/>
    </row>
    <row r="778" spans="17:18" ht="12.75">
      <c r="Q778" s="44"/>
      <c r="R778" s="57"/>
    </row>
    <row r="779" spans="17:18" ht="12.75">
      <c r="Q779" s="44"/>
      <c r="R779" s="57"/>
    </row>
    <row r="780" spans="17:18" ht="12.75">
      <c r="Q780" s="44"/>
      <c r="R780" s="57"/>
    </row>
    <row r="781" spans="17:18" ht="12.75">
      <c r="Q781" s="44"/>
      <c r="R781" s="57"/>
    </row>
    <row r="782" spans="17:18" ht="12.75">
      <c r="Q782" s="44"/>
      <c r="R782" s="57"/>
    </row>
    <row r="783" spans="17:18" ht="12.75">
      <c r="Q783" s="44"/>
      <c r="R783" s="57"/>
    </row>
    <row r="784" spans="17:18" ht="12.75">
      <c r="Q784" s="44"/>
      <c r="R784" s="57"/>
    </row>
    <row r="785" spans="17:18" ht="12.75">
      <c r="Q785" s="44"/>
      <c r="R785" s="57"/>
    </row>
    <row r="786" spans="17:18" ht="12.75">
      <c r="Q786" s="44"/>
      <c r="R786" s="57"/>
    </row>
    <row r="787" spans="17:18" ht="12.75">
      <c r="Q787" s="44"/>
      <c r="R787" s="57"/>
    </row>
    <row r="788" spans="17:18" ht="12.75">
      <c r="Q788" s="44"/>
      <c r="R788" s="57"/>
    </row>
    <row r="789" spans="17:18" ht="12.75">
      <c r="Q789" s="44"/>
      <c r="R789" s="57"/>
    </row>
    <row r="790" spans="17:18" ht="12.75">
      <c r="Q790" s="44"/>
      <c r="R790" s="57"/>
    </row>
    <row r="791" spans="17:18" ht="12.75">
      <c r="Q791" s="44"/>
      <c r="R791" s="57"/>
    </row>
    <row r="792" spans="17:18" ht="12.75">
      <c r="Q792" s="44"/>
      <c r="R792" s="57"/>
    </row>
    <row r="793" spans="17:18" ht="12.75">
      <c r="Q793" s="44"/>
      <c r="R793" s="57"/>
    </row>
    <row r="794" spans="17:18" ht="12.75">
      <c r="Q794" s="44"/>
      <c r="R794" s="57"/>
    </row>
    <row r="795" spans="17:18" ht="12.75">
      <c r="Q795" s="44"/>
      <c r="R795" s="57"/>
    </row>
    <row r="796" spans="17:18" ht="12.75">
      <c r="Q796" s="44"/>
      <c r="R796" s="57"/>
    </row>
    <row r="797" spans="17:18" ht="12.75">
      <c r="Q797" s="44"/>
      <c r="R797" s="57"/>
    </row>
    <row r="798" spans="17:18" ht="12.75">
      <c r="Q798" s="44"/>
      <c r="R798" s="57"/>
    </row>
    <row r="799" spans="17:18" ht="12.75">
      <c r="Q799" s="44"/>
      <c r="R799" s="57"/>
    </row>
    <row r="800" spans="17:18" ht="12.75">
      <c r="Q800" s="44"/>
      <c r="R800" s="57"/>
    </row>
    <row r="801" spans="17:18" ht="12.75">
      <c r="Q801" s="44"/>
      <c r="R801" s="57"/>
    </row>
    <row r="802" spans="17:18" ht="12.75">
      <c r="Q802" s="44"/>
      <c r="R802" s="57"/>
    </row>
    <row r="803" spans="17:18" ht="12.75">
      <c r="Q803" s="44"/>
      <c r="R803" s="57"/>
    </row>
    <row r="804" spans="17:18" ht="12.75">
      <c r="Q804" s="44"/>
      <c r="R804" s="57"/>
    </row>
    <row r="805" spans="17:18" ht="12.75">
      <c r="Q805" s="44"/>
      <c r="R805" s="57"/>
    </row>
    <row r="806" spans="17:18" ht="12.75">
      <c r="Q806" s="44"/>
      <c r="R806" s="57"/>
    </row>
    <row r="807" spans="17:18" ht="12.75">
      <c r="Q807" s="44"/>
      <c r="R807" s="57"/>
    </row>
    <row r="808" spans="17:18" ht="12.75">
      <c r="Q808" s="44"/>
      <c r="R808" s="57"/>
    </row>
    <row r="809" spans="17:18" ht="12.75">
      <c r="Q809" s="44"/>
      <c r="R809" s="57"/>
    </row>
    <row r="810" spans="17:18" ht="12.75">
      <c r="Q810" s="44"/>
      <c r="R810" s="57"/>
    </row>
    <row r="811" spans="17:18" ht="12.75">
      <c r="Q811" s="44"/>
      <c r="R811" s="57"/>
    </row>
    <row r="812" spans="17:18" ht="12.75">
      <c r="Q812" s="44"/>
      <c r="R812" s="57"/>
    </row>
    <row r="813" spans="17:18" ht="12.75">
      <c r="Q813" s="44"/>
      <c r="R813" s="57"/>
    </row>
    <row r="814" spans="17:18" ht="12.75">
      <c r="Q814" s="44"/>
      <c r="R814" s="57"/>
    </row>
    <row r="815" spans="17:18" ht="12.75">
      <c r="Q815" s="44"/>
      <c r="R815" s="57"/>
    </row>
    <row r="816" spans="17:18" ht="12.75">
      <c r="Q816" s="44"/>
      <c r="R816" s="57"/>
    </row>
    <row r="817" spans="17:18" ht="12.75">
      <c r="Q817" s="44"/>
      <c r="R817" s="57"/>
    </row>
    <row r="818" spans="17:18" ht="12.75">
      <c r="Q818" s="44"/>
      <c r="R818" s="57"/>
    </row>
    <row r="819" spans="17:18" ht="12.75">
      <c r="Q819" s="44"/>
      <c r="R819" s="57"/>
    </row>
    <row r="820" spans="17:18" ht="12.75">
      <c r="Q820" s="44"/>
      <c r="R820" s="57"/>
    </row>
    <row r="821" spans="17:18" ht="12.75">
      <c r="Q821" s="44"/>
      <c r="R821" s="57"/>
    </row>
    <row r="822" spans="17:18" ht="12.75">
      <c r="Q822" s="44"/>
      <c r="R822" s="57"/>
    </row>
    <row r="823" spans="17:18" ht="12.75">
      <c r="Q823" s="44"/>
      <c r="R823" s="57"/>
    </row>
    <row r="824" spans="17:18" ht="12.75">
      <c r="Q824" s="44"/>
      <c r="R824" s="57"/>
    </row>
    <row r="825" spans="17:18" ht="12.75">
      <c r="Q825" s="44"/>
      <c r="R825" s="57"/>
    </row>
    <row r="826" spans="17:18" ht="12.75">
      <c r="Q826" s="44"/>
      <c r="R826" s="57"/>
    </row>
    <row r="827" spans="17:18" ht="12.75">
      <c r="Q827" s="44"/>
      <c r="R827" s="57"/>
    </row>
    <row r="828" spans="17:18" ht="12.75">
      <c r="Q828" s="44"/>
      <c r="R828" s="57"/>
    </row>
    <row r="829" spans="17:18" ht="12.75">
      <c r="Q829" s="44"/>
      <c r="R829" s="57"/>
    </row>
    <row r="830" spans="17:18" ht="12.75">
      <c r="Q830" s="44"/>
      <c r="R830" s="57"/>
    </row>
    <row r="831" spans="17:18" ht="12.75">
      <c r="Q831" s="44"/>
      <c r="R831" s="57"/>
    </row>
    <row r="832" spans="17:18" ht="12.75">
      <c r="Q832" s="44"/>
      <c r="R832" s="57"/>
    </row>
    <row r="833" spans="17:18" ht="12.75">
      <c r="Q833" s="44"/>
      <c r="R833" s="57"/>
    </row>
    <row r="834" spans="17:18" ht="12.75">
      <c r="Q834" s="44"/>
      <c r="R834" s="57"/>
    </row>
    <row r="835" spans="17:18" ht="12.75">
      <c r="Q835" s="44"/>
      <c r="R835" s="57"/>
    </row>
    <row r="836" spans="17:18" ht="12.75">
      <c r="Q836" s="44"/>
      <c r="R836" s="57"/>
    </row>
    <row r="837" spans="17:18" ht="12.75">
      <c r="Q837" s="44"/>
      <c r="R837" s="57"/>
    </row>
    <row r="838" spans="17:18" ht="12.75">
      <c r="Q838" s="44"/>
      <c r="R838" s="57"/>
    </row>
    <row r="839" spans="17:18" ht="12.75">
      <c r="Q839" s="44"/>
      <c r="R839" s="57"/>
    </row>
    <row r="840" spans="17:18" ht="12.75">
      <c r="Q840" s="44"/>
      <c r="R840" s="57"/>
    </row>
    <row r="841" spans="17:18" ht="12.75">
      <c r="Q841" s="44"/>
      <c r="R841" s="57"/>
    </row>
    <row r="842" spans="17:18" ht="12.75">
      <c r="Q842" s="44"/>
      <c r="R842" s="57"/>
    </row>
    <row r="843" spans="17:18" ht="12.75">
      <c r="Q843" s="44"/>
      <c r="R843" s="57"/>
    </row>
    <row r="844" spans="17:18" ht="12.75">
      <c r="Q844" s="44"/>
      <c r="R844" s="57"/>
    </row>
    <row r="845" spans="17:18" ht="12.75">
      <c r="Q845" s="44"/>
      <c r="R845" s="57"/>
    </row>
    <row r="846" spans="17:18" ht="12.75">
      <c r="Q846" s="44"/>
      <c r="R846" s="57"/>
    </row>
    <row r="847" spans="17:18" ht="12.75">
      <c r="Q847" s="44"/>
      <c r="R847" s="57"/>
    </row>
    <row r="848" spans="17:18" ht="12.75">
      <c r="Q848" s="44"/>
      <c r="R848" s="57"/>
    </row>
    <row r="849" spans="17:18" ht="12.75">
      <c r="Q849" s="44"/>
      <c r="R849" s="57"/>
    </row>
    <row r="850" spans="17:18" ht="12.75">
      <c r="Q850" s="44"/>
      <c r="R850" s="57"/>
    </row>
    <row r="851" spans="17:18" ht="12.75">
      <c r="Q851" s="44"/>
      <c r="R851" s="57"/>
    </row>
    <row r="852" spans="17:18" ht="12.75">
      <c r="Q852" s="44"/>
      <c r="R852" s="57"/>
    </row>
    <row r="853" spans="17:18" ht="12.75">
      <c r="Q853" s="44"/>
      <c r="R853" s="57"/>
    </row>
    <row r="854" spans="17:18" ht="12.75">
      <c r="Q854" s="44"/>
      <c r="R854" s="57"/>
    </row>
    <row r="855" spans="17:18" ht="12.75">
      <c r="Q855" s="44"/>
      <c r="R855" s="57"/>
    </row>
    <row r="856" spans="17:18" ht="12.75">
      <c r="Q856" s="44"/>
      <c r="R856" s="57"/>
    </row>
    <row r="857" spans="17:18" ht="12.75">
      <c r="Q857" s="44"/>
      <c r="R857" s="57"/>
    </row>
    <row r="858" spans="17:18" ht="12.75">
      <c r="Q858" s="44"/>
      <c r="R858" s="57"/>
    </row>
    <row r="859" spans="17:18" ht="12.75">
      <c r="Q859" s="44"/>
      <c r="R859" s="57"/>
    </row>
    <row r="860" spans="17:18" ht="12.75">
      <c r="Q860" s="44"/>
      <c r="R860" s="57"/>
    </row>
    <row r="861" spans="17:18" ht="12.75">
      <c r="Q861" s="44"/>
      <c r="R861" s="57"/>
    </row>
    <row r="862" spans="17:18" ht="12.75">
      <c r="Q862" s="44"/>
      <c r="R862" s="57"/>
    </row>
    <row r="863" spans="17:18" ht="12.75">
      <c r="Q863" s="44"/>
      <c r="R863" s="57"/>
    </row>
    <row r="864" spans="17:18" ht="12.75">
      <c r="Q864" s="44"/>
      <c r="R864" s="57"/>
    </row>
    <row r="865" spans="17:18" ht="12.75">
      <c r="Q865" s="44"/>
      <c r="R865" s="57"/>
    </row>
    <row r="866" spans="17:18" ht="12.75">
      <c r="Q866" s="44"/>
      <c r="R866" s="57"/>
    </row>
    <row r="867" spans="17:18" ht="12.75">
      <c r="Q867" s="44"/>
      <c r="R867" s="57"/>
    </row>
    <row r="868" spans="17:18" ht="12.75">
      <c r="Q868" s="44"/>
      <c r="R868" s="57"/>
    </row>
    <row r="869" spans="17:18" ht="12.75">
      <c r="Q869" s="44"/>
      <c r="R869" s="57"/>
    </row>
    <row r="870" spans="17:18" ht="12.75">
      <c r="Q870" s="44"/>
      <c r="R870" s="57"/>
    </row>
    <row r="871" spans="17:18" ht="12.75">
      <c r="Q871" s="44"/>
      <c r="R871" s="57"/>
    </row>
    <row r="872" spans="17:18" ht="12.75">
      <c r="Q872" s="44"/>
      <c r="R872" s="57"/>
    </row>
    <row r="873" spans="17:18" ht="12.75">
      <c r="Q873" s="44"/>
      <c r="R873" s="57"/>
    </row>
    <row r="874" spans="17:18" ht="12.75">
      <c r="Q874" s="44"/>
      <c r="R874" s="57"/>
    </row>
    <row r="875" spans="17:18" ht="12.75">
      <c r="Q875" s="44"/>
      <c r="R875" s="57"/>
    </row>
    <row r="876" spans="17:18" ht="12.75">
      <c r="Q876" s="44"/>
      <c r="R876" s="57"/>
    </row>
    <row r="877" spans="17:18" ht="12.75">
      <c r="Q877" s="44"/>
      <c r="R877" s="57"/>
    </row>
    <row r="878" spans="17:18" ht="12.75">
      <c r="Q878" s="44"/>
      <c r="R878" s="57"/>
    </row>
    <row r="879" spans="17:18" ht="12.75">
      <c r="Q879" s="44"/>
      <c r="R879" s="57"/>
    </row>
    <row r="880" spans="17:18" ht="12.75">
      <c r="Q880" s="44"/>
      <c r="R880" s="57"/>
    </row>
    <row r="881" spans="17:18" ht="12.75">
      <c r="Q881" s="44"/>
      <c r="R881" s="57"/>
    </row>
    <row r="882" spans="17:18" ht="12.75">
      <c r="Q882" s="44"/>
      <c r="R882" s="57"/>
    </row>
    <row r="883" spans="17:18" ht="12.75">
      <c r="Q883" s="44"/>
      <c r="R883" s="57"/>
    </row>
    <row r="884" spans="17:18" ht="12.75">
      <c r="Q884" s="44"/>
      <c r="R884" s="57"/>
    </row>
    <row r="885" spans="17:18" ht="12.75">
      <c r="Q885" s="44"/>
      <c r="R885" s="57"/>
    </row>
    <row r="886" spans="17:18" ht="12.75">
      <c r="Q886" s="44"/>
      <c r="R886" s="57"/>
    </row>
    <row r="887" spans="17:18" ht="12.75">
      <c r="Q887" s="44"/>
      <c r="R887" s="57"/>
    </row>
    <row r="888" spans="17:18" ht="12.75">
      <c r="Q888" s="44"/>
      <c r="R888" s="57"/>
    </row>
    <row r="889" spans="17:18" ht="12.75">
      <c r="Q889" s="44"/>
      <c r="R889" s="57"/>
    </row>
    <row r="890" spans="17:18" ht="12.75">
      <c r="Q890" s="44"/>
      <c r="R890" s="57"/>
    </row>
    <row r="891" spans="17:18" ht="12.75">
      <c r="Q891" s="44"/>
      <c r="R891" s="57"/>
    </row>
    <row r="892" spans="17:18" ht="12.75">
      <c r="Q892" s="44"/>
      <c r="R892" s="57"/>
    </row>
    <row r="893" spans="17:18" ht="12.75">
      <c r="Q893" s="44"/>
      <c r="R893" s="57"/>
    </row>
    <row r="894" spans="17:18" ht="12.75">
      <c r="Q894" s="44"/>
      <c r="R894" s="57"/>
    </row>
    <row r="895" spans="17:18" ht="12.75">
      <c r="Q895" s="44"/>
      <c r="R895" s="57"/>
    </row>
    <row r="896" spans="17:18" ht="12.75">
      <c r="Q896" s="44"/>
      <c r="R896" s="57"/>
    </row>
    <row r="897" spans="17:18" ht="12.75">
      <c r="Q897" s="44"/>
      <c r="R897" s="57"/>
    </row>
    <row r="898" spans="17:18" ht="12.75">
      <c r="Q898" s="44"/>
      <c r="R898" s="57"/>
    </row>
    <row r="899" spans="17:18" ht="12.75">
      <c r="Q899" s="44"/>
      <c r="R899" s="57"/>
    </row>
    <row r="900" spans="17:18" ht="12.75">
      <c r="Q900" s="44"/>
      <c r="R900" s="57"/>
    </row>
    <row r="901" spans="17:18" ht="12.75">
      <c r="Q901" s="44"/>
      <c r="R901" s="57"/>
    </row>
    <row r="902" spans="17:18" ht="12.75">
      <c r="Q902" s="44"/>
      <c r="R902" s="57"/>
    </row>
    <row r="903" spans="17:18" ht="12.75">
      <c r="Q903" s="44"/>
      <c r="R903" s="57"/>
    </row>
    <row r="904" spans="17:18" ht="12.75">
      <c r="Q904" s="44"/>
      <c r="R904" s="57"/>
    </row>
    <row r="905" spans="17:18" ht="12.75">
      <c r="Q905" s="44"/>
      <c r="R905" s="57"/>
    </row>
    <row r="906" spans="17:18" ht="12.75">
      <c r="Q906" s="44"/>
      <c r="R906" s="57"/>
    </row>
    <row r="907" spans="17:18" ht="12.75">
      <c r="Q907" s="44"/>
      <c r="R907" s="57"/>
    </row>
    <row r="908" spans="17:18" ht="12.75">
      <c r="Q908" s="44"/>
      <c r="R908" s="57"/>
    </row>
    <row r="909" spans="17:18" ht="12.75">
      <c r="Q909" s="44"/>
      <c r="R909" s="57"/>
    </row>
    <row r="910" spans="17:18" ht="12.75">
      <c r="Q910" s="44"/>
      <c r="R910" s="57"/>
    </row>
    <row r="911" spans="17:18" ht="12.75">
      <c r="Q911" s="44"/>
      <c r="R911" s="57"/>
    </row>
    <row r="912" spans="17:18" ht="12.75">
      <c r="Q912" s="44"/>
      <c r="R912" s="57"/>
    </row>
    <row r="913" spans="17:18" ht="12.75">
      <c r="Q913" s="44"/>
      <c r="R913" s="57"/>
    </row>
    <row r="914" spans="17:18" ht="12.75">
      <c r="Q914" s="44"/>
      <c r="R914" s="57"/>
    </row>
    <row r="915" spans="17:18" ht="12.75">
      <c r="Q915" s="44"/>
      <c r="R915" s="57"/>
    </row>
    <row r="916" spans="17:18" ht="12.75">
      <c r="Q916" s="44"/>
      <c r="R916" s="57"/>
    </row>
    <row r="917" spans="17:18" ht="12.75">
      <c r="Q917" s="44"/>
      <c r="R917" s="57"/>
    </row>
    <row r="918" spans="17:18" ht="12.75">
      <c r="Q918" s="44"/>
      <c r="R918" s="57"/>
    </row>
    <row r="919" spans="17:18" ht="12.75">
      <c r="Q919" s="44"/>
      <c r="R919" s="57"/>
    </row>
    <row r="920" spans="17:18" ht="12.75">
      <c r="Q920" s="44"/>
      <c r="R920" s="57"/>
    </row>
    <row r="921" spans="17:18" ht="12.75">
      <c r="Q921" s="44"/>
      <c r="R921" s="57"/>
    </row>
    <row r="922" spans="17:18" ht="12.75">
      <c r="Q922" s="44"/>
      <c r="R922" s="57"/>
    </row>
    <row r="923" spans="17:18" ht="12.75">
      <c r="Q923" s="44"/>
      <c r="R923" s="57"/>
    </row>
    <row r="924" spans="17:18" ht="12.75">
      <c r="Q924" s="44"/>
      <c r="R924" s="57"/>
    </row>
    <row r="925" spans="17:18" ht="12.75">
      <c r="Q925" s="44"/>
      <c r="R925" s="57"/>
    </row>
    <row r="926" spans="17:18" ht="12.75">
      <c r="Q926" s="44"/>
      <c r="R926" s="57"/>
    </row>
    <row r="927" spans="17:18" ht="12.75">
      <c r="Q927" s="44"/>
      <c r="R927" s="57"/>
    </row>
    <row r="928" spans="17:18" ht="12.75">
      <c r="Q928" s="44"/>
      <c r="R928" s="57"/>
    </row>
    <row r="929" spans="17:18" ht="12.75">
      <c r="Q929" s="44"/>
      <c r="R929" s="57"/>
    </row>
    <row r="930" spans="17:18" ht="12.75">
      <c r="Q930" s="44"/>
      <c r="R930" s="57"/>
    </row>
    <row r="931" spans="17:18" ht="12.75">
      <c r="Q931" s="44"/>
      <c r="R931" s="57"/>
    </row>
    <row r="932" spans="17:18" ht="12.75">
      <c r="Q932" s="44"/>
      <c r="R932" s="57"/>
    </row>
    <row r="933" spans="17:18" ht="12.75">
      <c r="Q933" s="44"/>
      <c r="R933" s="57"/>
    </row>
    <row r="934" spans="17:18" ht="12.75">
      <c r="Q934" s="44"/>
      <c r="R934" s="57"/>
    </row>
    <row r="935" spans="17:18" ht="12.75">
      <c r="Q935" s="44"/>
      <c r="R935" s="57"/>
    </row>
    <row r="936" spans="17:18" ht="12.75">
      <c r="Q936" s="44"/>
      <c r="R936" s="57"/>
    </row>
    <row r="937" spans="17:18" ht="12.75">
      <c r="Q937" s="44"/>
      <c r="R937" s="57"/>
    </row>
    <row r="938" spans="17:18" ht="12.75">
      <c r="Q938" s="44"/>
      <c r="R938" s="57"/>
    </row>
    <row r="939" spans="17:18" ht="12.75">
      <c r="Q939" s="44"/>
      <c r="R939" s="57"/>
    </row>
    <row r="940" spans="17:18" ht="12.75">
      <c r="Q940" s="44"/>
      <c r="R940" s="57"/>
    </row>
    <row r="941" spans="17:18" ht="12.75">
      <c r="Q941" s="44"/>
      <c r="R941" s="57"/>
    </row>
    <row r="942" spans="17:18" ht="12.75">
      <c r="Q942" s="44"/>
      <c r="R942" s="57"/>
    </row>
    <row r="943" spans="17:18" ht="12.75">
      <c r="Q943" s="44"/>
      <c r="R943" s="57"/>
    </row>
    <row r="944" spans="17:18" ht="12.75">
      <c r="Q944" s="44"/>
      <c r="R944" s="57"/>
    </row>
    <row r="945" spans="17:18" ht="12.75">
      <c r="Q945" s="44"/>
      <c r="R945" s="57"/>
    </row>
    <row r="946" spans="17:18" ht="12.75">
      <c r="Q946" s="44"/>
      <c r="R946" s="57"/>
    </row>
    <row r="947" spans="17:18" ht="12.75">
      <c r="Q947" s="44"/>
      <c r="R947" s="57"/>
    </row>
    <row r="948" spans="17:18" ht="12.75">
      <c r="Q948" s="44"/>
      <c r="R948" s="57"/>
    </row>
    <row r="949" spans="17:18" ht="12.75">
      <c r="Q949" s="44"/>
      <c r="R949" s="57"/>
    </row>
    <row r="950" spans="17:18" ht="12.75">
      <c r="Q950" s="44"/>
      <c r="R950" s="57"/>
    </row>
    <row r="951" spans="17:18" ht="12.75">
      <c r="Q951" s="44"/>
      <c r="R951" s="57"/>
    </row>
    <row r="952" spans="17:18" ht="12.75">
      <c r="Q952" s="44"/>
      <c r="R952" s="57"/>
    </row>
    <row r="953" spans="17:18" ht="12.75">
      <c r="Q953" s="44"/>
      <c r="R953" s="57"/>
    </row>
    <row r="954" spans="17:18" ht="12.75">
      <c r="Q954" s="44"/>
      <c r="R954" s="57"/>
    </row>
    <row r="955" spans="17:18" ht="12.75">
      <c r="Q955" s="44"/>
      <c r="R955" s="57"/>
    </row>
    <row r="956" spans="17:18" ht="12.75">
      <c r="Q956" s="44"/>
      <c r="R956" s="57"/>
    </row>
    <row r="957" spans="17:18" ht="12.75">
      <c r="Q957" s="44"/>
      <c r="R957" s="57"/>
    </row>
    <row r="958" spans="17:18" ht="12.75">
      <c r="Q958" s="44"/>
      <c r="R958" s="57"/>
    </row>
    <row r="959" spans="17:18" ht="12.75">
      <c r="Q959" s="44"/>
      <c r="R959" s="57"/>
    </row>
    <row r="960" spans="17:18" ht="12.75">
      <c r="Q960" s="44"/>
      <c r="R960" s="57"/>
    </row>
    <row r="961" spans="17:18" ht="12.75">
      <c r="Q961" s="44"/>
      <c r="R961" s="57"/>
    </row>
    <row r="962" spans="17:18" ht="12.75">
      <c r="Q962" s="44"/>
      <c r="R962" s="57"/>
    </row>
    <row r="963" spans="17:18" ht="12.75">
      <c r="Q963" s="44"/>
      <c r="R963" s="57"/>
    </row>
    <row r="964" spans="17:18" ht="12.75">
      <c r="Q964" s="44"/>
      <c r="R964" s="57"/>
    </row>
    <row r="965" spans="17:18" ht="12.75">
      <c r="Q965" s="44"/>
      <c r="R965" s="57"/>
    </row>
    <row r="966" spans="17:18" ht="12.75">
      <c r="Q966" s="44"/>
      <c r="R966" s="57"/>
    </row>
    <row r="967" spans="17:18" ht="12.75">
      <c r="Q967" s="44"/>
      <c r="R967" s="57"/>
    </row>
    <row r="968" spans="17:18" ht="12.75">
      <c r="Q968" s="44"/>
      <c r="R968" s="57"/>
    </row>
    <row r="969" spans="17:18" ht="12.75">
      <c r="Q969" s="44"/>
      <c r="R969" s="57"/>
    </row>
    <row r="970" spans="17:18" ht="12.75">
      <c r="Q970" s="44"/>
      <c r="R970" s="57"/>
    </row>
    <row r="971" spans="17:18" ht="12.75">
      <c r="Q971" s="44"/>
      <c r="R971" s="57"/>
    </row>
    <row r="972" spans="17:18" ht="12.75">
      <c r="Q972" s="44"/>
      <c r="R972" s="57"/>
    </row>
    <row r="973" spans="17:18" ht="12.75">
      <c r="Q973" s="44"/>
      <c r="R973" s="57"/>
    </row>
    <row r="974" spans="17:18" ht="12.75">
      <c r="Q974" s="44"/>
      <c r="R974" s="57"/>
    </row>
    <row r="975" spans="17:18" ht="12.75">
      <c r="Q975" s="44"/>
      <c r="R975" s="57"/>
    </row>
    <row r="976" spans="17:18" ht="12.75">
      <c r="Q976" s="44"/>
      <c r="R976" s="57"/>
    </row>
    <row r="977" spans="17:18" ht="12.75">
      <c r="Q977" s="44"/>
      <c r="R977" s="57"/>
    </row>
    <row r="978" spans="17:18" ht="12.75">
      <c r="Q978" s="44"/>
      <c r="R978" s="57"/>
    </row>
    <row r="979" spans="17:18" ht="12.75">
      <c r="Q979" s="44"/>
      <c r="R979" s="57"/>
    </row>
    <row r="980" spans="17:18" ht="12.75">
      <c r="Q980" s="44"/>
      <c r="R980" s="57"/>
    </row>
    <row r="981" spans="17:18" ht="12.75">
      <c r="Q981" s="44"/>
      <c r="R981" s="57"/>
    </row>
    <row r="982" spans="17:18" ht="12.75">
      <c r="Q982" s="44"/>
      <c r="R982" s="57"/>
    </row>
    <row r="983" spans="17:18" ht="12.75">
      <c r="Q983" s="44"/>
      <c r="R983" s="57"/>
    </row>
    <row r="984" spans="17:18" ht="12.75">
      <c r="Q984" s="44"/>
      <c r="R984" s="57"/>
    </row>
    <row r="985" spans="17:18" ht="12.75">
      <c r="Q985" s="44"/>
      <c r="R985" s="57"/>
    </row>
    <row r="986" spans="17:18" ht="12.75">
      <c r="Q986" s="44"/>
      <c r="R986" s="57"/>
    </row>
    <row r="987" spans="17:18" ht="12.75">
      <c r="Q987" s="44"/>
      <c r="R987" s="57"/>
    </row>
    <row r="988" spans="17:18" ht="12.75">
      <c r="Q988" s="44"/>
      <c r="R988" s="57"/>
    </row>
    <row r="989" spans="17:18" ht="12.75">
      <c r="Q989" s="44"/>
      <c r="R989" s="57"/>
    </row>
    <row r="990" spans="17:18" ht="12.75">
      <c r="Q990" s="44"/>
      <c r="R990" s="57"/>
    </row>
    <row r="991" spans="17:18" ht="12.75">
      <c r="Q991" s="44"/>
      <c r="R991" s="57"/>
    </row>
    <row r="992" ht="12.75">
      <c r="R992" s="32"/>
    </row>
    <row r="993" ht="12.75">
      <c r="R993" s="32"/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3" width="18.7109375" style="9" customWidth="1"/>
    <col min="4" max="4" width="9.140625" style="9" customWidth="1"/>
    <col min="5" max="5" width="4.7109375" style="9" customWidth="1"/>
    <col min="6" max="7" width="5.7109375" style="9" customWidth="1"/>
    <col min="8" max="8" width="6.7109375" style="9" customWidth="1"/>
    <col min="9" max="10" width="5.7109375" style="9" customWidth="1"/>
    <col min="11" max="11" width="6.7109375" style="9" customWidth="1"/>
    <col min="12" max="13" width="5.7109375" style="9" customWidth="1"/>
    <col min="14" max="14" width="6.7109375" style="9" customWidth="1"/>
    <col min="15" max="16" width="5.7109375" style="9" customWidth="1"/>
    <col min="17" max="17" width="6.7109375" style="9" customWidth="1"/>
    <col min="18" max="18" width="165.8515625" style="9" customWidth="1"/>
    <col min="19" max="16384" width="9.140625" style="9" customWidth="1"/>
  </cols>
  <sheetData>
    <row r="1" spans="1:18" ht="12.75">
      <c r="A1" s="17" t="s">
        <v>98</v>
      </c>
      <c r="B1" s="17"/>
      <c r="F1" s="33" t="s">
        <v>412</v>
      </c>
      <c r="G1" s="50" t="s">
        <v>413</v>
      </c>
      <c r="H1" s="46" t="s">
        <v>335</v>
      </c>
      <c r="I1" s="33" t="s">
        <v>412</v>
      </c>
      <c r="J1" s="50" t="s">
        <v>413</v>
      </c>
      <c r="K1" s="48" t="s">
        <v>335</v>
      </c>
      <c r="L1" s="33" t="s">
        <v>412</v>
      </c>
      <c r="M1" s="50" t="s">
        <v>413</v>
      </c>
      <c r="N1" s="48" t="s">
        <v>335</v>
      </c>
      <c r="O1" s="33" t="s">
        <v>414</v>
      </c>
      <c r="P1" s="50" t="s">
        <v>413</v>
      </c>
      <c r="Q1" s="44" t="s">
        <v>335</v>
      </c>
      <c r="R1" s="45" t="s">
        <v>416</v>
      </c>
    </row>
    <row r="2" spans="5:18" ht="38.25">
      <c r="E2" s="2"/>
      <c r="F2" s="39" t="s">
        <v>86</v>
      </c>
      <c r="G2" s="4" t="s">
        <v>87</v>
      </c>
      <c r="H2" s="47"/>
      <c r="I2" s="39" t="s">
        <v>86</v>
      </c>
      <c r="J2" s="5" t="s">
        <v>87</v>
      </c>
      <c r="K2" s="47"/>
      <c r="L2" s="39" t="s">
        <v>86</v>
      </c>
      <c r="M2" s="5" t="s">
        <v>87</v>
      </c>
      <c r="N2" s="47"/>
      <c r="O2" s="39" t="s">
        <v>86</v>
      </c>
      <c r="P2" s="5" t="s">
        <v>87</v>
      </c>
      <c r="Q2" s="43"/>
      <c r="R2" s="41"/>
    </row>
    <row r="3" spans="1:18" ht="12.75">
      <c r="A3" s="9" t="s">
        <v>465</v>
      </c>
      <c r="F3" s="40"/>
      <c r="G3" s="19">
        <f>(SUM(F7:F9)+F4+F5)/5</f>
        <v>0</v>
      </c>
      <c r="H3" s="43"/>
      <c r="I3" s="40"/>
      <c r="J3" s="19">
        <f>(SUM(I7:I9)+I4+I5)/5</f>
        <v>0</v>
      </c>
      <c r="K3" s="43"/>
      <c r="L3" s="40"/>
      <c r="M3" s="19">
        <f>(SUM(L7:L9)+L4+L5)/5</f>
        <v>0</v>
      </c>
      <c r="N3" s="43"/>
      <c r="O3" s="40"/>
      <c r="P3" s="19">
        <f>(SUM(O7:O9)+O4+O5)/5</f>
        <v>0</v>
      </c>
      <c r="Q3" s="43"/>
      <c r="R3" s="41"/>
    </row>
    <row r="4" spans="2:18" ht="12.75">
      <c r="B4" s="9" t="s">
        <v>112</v>
      </c>
      <c r="F4" s="41"/>
      <c r="G4" s="18"/>
      <c r="H4" s="43"/>
      <c r="I4" s="41"/>
      <c r="J4" s="18"/>
      <c r="K4" s="43"/>
      <c r="L4" s="41"/>
      <c r="M4" s="18"/>
      <c r="N4" s="43"/>
      <c r="O4" s="41"/>
      <c r="P4" s="18"/>
      <c r="Q4" s="43"/>
      <c r="R4" s="41"/>
    </row>
    <row r="5" spans="2:18" ht="12.75">
      <c r="B5" s="9" t="s">
        <v>113</v>
      </c>
      <c r="F5" s="41"/>
      <c r="G5" s="18"/>
      <c r="H5" s="43"/>
      <c r="I5" s="41"/>
      <c r="J5" s="18"/>
      <c r="K5" s="43"/>
      <c r="L5" s="41"/>
      <c r="M5" s="18"/>
      <c r="N5" s="43"/>
      <c r="O5" s="41"/>
      <c r="P5" s="18"/>
      <c r="Q5" s="43"/>
      <c r="R5" s="41"/>
    </row>
    <row r="6" spans="2:18" ht="12.75">
      <c r="B6" s="9" t="s">
        <v>466</v>
      </c>
      <c r="F6" s="40"/>
      <c r="G6" s="18"/>
      <c r="I6" s="40"/>
      <c r="J6" s="18"/>
      <c r="L6" s="40"/>
      <c r="M6" s="18"/>
      <c r="O6" s="40"/>
      <c r="P6" s="18"/>
      <c r="Q6" s="43"/>
      <c r="R6" s="41"/>
    </row>
    <row r="7" spans="2:18" ht="12.75">
      <c r="B7" s="9" t="s">
        <v>114</v>
      </c>
      <c r="F7" s="41"/>
      <c r="G7" s="18"/>
      <c r="H7" s="43"/>
      <c r="I7" s="41"/>
      <c r="J7" s="18"/>
      <c r="K7" s="43"/>
      <c r="L7" s="41"/>
      <c r="M7" s="18"/>
      <c r="N7" s="43"/>
      <c r="O7" s="41"/>
      <c r="P7" s="18"/>
      <c r="Q7" s="43"/>
      <c r="R7" s="41"/>
    </row>
    <row r="8" spans="2:18" ht="12.75">
      <c r="B8" s="9" t="s">
        <v>115</v>
      </c>
      <c r="F8" s="41"/>
      <c r="G8" s="18"/>
      <c r="H8" s="43"/>
      <c r="I8" s="41"/>
      <c r="J8" s="18"/>
      <c r="K8" s="43"/>
      <c r="L8" s="41"/>
      <c r="M8" s="18"/>
      <c r="N8" s="43"/>
      <c r="O8" s="41"/>
      <c r="P8" s="18"/>
      <c r="Q8" s="43"/>
      <c r="R8" s="41"/>
    </row>
    <row r="9" spans="2:18" ht="12.75">
      <c r="B9" s="9" t="s">
        <v>116</v>
      </c>
      <c r="F9" s="41"/>
      <c r="G9" s="18"/>
      <c r="H9" s="43"/>
      <c r="I9" s="41"/>
      <c r="J9" s="18"/>
      <c r="K9" s="43"/>
      <c r="L9" s="41"/>
      <c r="M9" s="18"/>
      <c r="N9" s="43"/>
      <c r="O9" s="41"/>
      <c r="P9" s="18"/>
      <c r="Q9" s="43"/>
      <c r="R9" s="41"/>
    </row>
    <row r="10" spans="1:18" ht="12.75">
      <c r="A10" s="9" t="s">
        <v>467</v>
      </c>
      <c r="F10" s="40"/>
      <c r="G10" s="19">
        <f>(SUM(F14:F16)+F11+F12)/5</f>
        <v>0</v>
      </c>
      <c r="H10" s="43"/>
      <c r="I10" s="40"/>
      <c r="J10" s="19">
        <f>(SUM(I14:I16)+I11+I12)/5</f>
        <v>0</v>
      </c>
      <c r="K10" s="43"/>
      <c r="L10" s="40"/>
      <c r="M10" s="19">
        <f>(SUM(L14:L16)+L11+L12)/5</f>
        <v>0</v>
      </c>
      <c r="N10" s="43"/>
      <c r="O10" s="40"/>
      <c r="P10" s="19">
        <f>(SUM(O14:O16)+O11+O12)/5</f>
        <v>0</v>
      </c>
      <c r="Q10" s="43"/>
      <c r="R10" s="41"/>
    </row>
    <row r="11" spans="2:18" ht="12.75">
      <c r="B11" s="9" t="s">
        <v>117</v>
      </c>
      <c r="F11" s="41"/>
      <c r="G11" s="18"/>
      <c r="H11" s="43"/>
      <c r="I11" s="41"/>
      <c r="J11" s="18"/>
      <c r="K11" s="43"/>
      <c r="L11" s="41"/>
      <c r="M11" s="18"/>
      <c r="N11" s="43"/>
      <c r="O11" s="41"/>
      <c r="P11" s="18"/>
      <c r="Q11" s="43"/>
      <c r="R11" s="41"/>
    </row>
    <row r="12" spans="2:18" ht="12.75">
      <c r="B12" s="9" t="s">
        <v>118</v>
      </c>
      <c r="F12" s="41"/>
      <c r="G12" s="18"/>
      <c r="H12" s="43"/>
      <c r="I12" s="41"/>
      <c r="J12" s="18"/>
      <c r="K12" s="43"/>
      <c r="L12" s="41"/>
      <c r="M12" s="18"/>
      <c r="N12" s="43"/>
      <c r="O12" s="41"/>
      <c r="P12" s="18"/>
      <c r="Q12" s="43"/>
      <c r="R12" s="41"/>
    </row>
    <row r="13" spans="2:18" ht="12.75">
      <c r="B13" s="9" t="s">
        <v>466</v>
      </c>
      <c r="F13" s="40"/>
      <c r="G13" s="18"/>
      <c r="I13" s="40"/>
      <c r="J13" s="18"/>
      <c r="L13" s="40"/>
      <c r="M13" s="18"/>
      <c r="O13" s="40"/>
      <c r="P13" s="18"/>
      <c r="Q13" s="43"/>
      <c r="R13" s="41"/>
    </row>
    <row r="14" spans="2:18" ht="12.75">
      <c r="B14" s="9" t="s">
        <v>119</v>
      </c>
      <c r="F14" s="41"/>
      <c r="G14" s="18"/>
      <c r="H14" s="43"/>
      <c r="I14" s="41"/>
      <c r="J14" s="18"/>
      <c r="K14" s="43"/>
      <c r="L14" s="41"/>
      <c r="M14" s="18"/>
      <c r="N14" s="43"/>
      <c r="O14" s="41"/>
      <c r="P14" s="18"/>
      <c r="Q14" s="43"/>
      <c r="R14" s="41"/>
    </row>
    <row r="15" spans="2:18" ht="12.75">
      <c r="B15" s="9" t="s">
        <v>120</v>
      </c>
      <c r="F15" s="41"/>
      <c r="G15" s="18"/>
      <c r="H15" s="43"/>
      <c r="I15" s="41"/>
      <c r="J15" s="18"/>
      <c r="K15" s="43"/>
      <c r="L15" s="41"/>
      <c r="M15" s="18"/>
      <c r="N15" s="43"/>
      <c r="O15" s="41"/>
      <c r="P15" s="18"/>
      <c r="Q15" s="43"/>
      <c r="R15" s="41"/>
    </row>
    <row r="16" spans="2:18" ht="12.75">
      <c r="B16" s="9" t="s">
        <v>121</v>
      </c>
      <c r="F16" s="41"/>
      <c r="G16" s="18"/>
      <c r="H16" s="43"/>
      <c r="I16" s="41"/>
      <c r="J16" s="18"/>
      <c r="K16" s="43"/>
      <c r="L16" s="41"/>
      <c r="M16" s="18"/>
      <c r="N16" s="43"/>
      <c r="O16" s="41"/>
      <c r="P16" s="18"/>
      <c r="Q16" s="43"/>
      <c r="R16" s="41"/>
    </row>
    <row r="17" spans="1:18" ht="12.75">
      <c r="A17" s="9" t="s">
        <v>471</v>
      </c>
      <c r="F17" s="40"/>
      <c r="G17" s="19">
        <f>SUM(F18:F21)/4</f>
        <v>0</v>
      </c>
      <c r="H17" s="43"/>
      <c r="I17" s="40"/>
      <c r="J17" s="19">
        <f>SUM(I18:I21)/4</f>
        <v>0</v>
      </c>
      <c r="K17" s="43"/>
      <c r="L17" s="40"/>
      <c r="M17" s="19">
        <f>SUM(L18:L21)/4</f>
        <v>0</v>
      </c>
      <c r="N17" s="43"/>
      <c r="O17" s="40"/>
      <c r="P17" s="19">
        <f>SUM(O18:O21)/4</f>
        <v>0</v>
      </c>
      <c r="Q17" s="43"/>
      <c r="R17" s="41"/>
    </row>
    <row r="18" spans="2:18" ht="12.75">
      <c r="B18" s="9" t="s">
        <v>470</v>
      </c>
      <c r="F18" s="41"/>
      <c r="G18" s="18"/>
      <c r="H18" s="43"/>
      <c r="I18" s="41"/>
      <c r="J18" s="18"/>
      <c r="K18" s="43"/>
      <c r="L18" s="41"/>
      <c r="M18" s="18"/>
      <c r="N18" s="43"/>
      <c r="O18" s="41"/>
      <c r="P18" s="18"/>
      <c r="Q18" s="43"/>
      <c r="R18" s="41"/>
    </row>
    <row r="19" spans="2:18" ht="12.75">
      <c r="B19" s="9" t="s">
        <v>468</v>
      </c>
      <c r="F19" s="41"/>
      <c r="G19" s="18"/>
      <c r="H19" s="43"/>
      <c r="I19" s="41"/>
      <c r="J19" s="18"/>
      <c r="K19" s="43"/>
      <c r="L19" s="41"/>
      <c r="M19" s="18"/>
      <c r="N19" s="43"/>
      <c r="O19" s="41"/>
      <c r="P19" s="18"/>
      <c r="Q19" s="43"/>
      <c r="R19" s="41"/>
    </row>
    <row r="20" spans="2:18" ht="12.75">
      <c r="B20" s="9" t="s">
        <v>469</v>
      </c>
      <c r="F20" s="41"/>
      <c r="G20" s="18"/>
      <c r="H20" s="43"/>
      <c r="I20" s="41"/>
      <c r="J20" s="18"/>
      <c r="K20" s="43"/>
      <c r="L20" s="41"/>
      <c r="M20" s="18"/>
      <c r="N20" s="43"/>
      <c r="O20" s="41"/>
      <c r="P20" s="18"/>
      <c r="Q20" s="43"/>
      <c r="R20" s="41"/>
    </row>
    <row r="21" spans="2:18" ht="12.75">
      <c r="B21" s="9" t="s">
        <v>122</v>
      </c>
      <c r="F21" s="41"/>
      <c r="G21" s="18"/>
      <c r="H21" s="43"/>
      <c r="I21" s="41"/>
      <c r="J21" s="18"/>
      <c r="K21" s="43"/>
      <c r="L21" s="41"/>
      <c r="M21" s="18"/>
      <c r="N21" s="43"/>
      <c r="O21" s="41"/>
      <c r="P21" s="18"/>
      <c r="Q21" s="43"/>
      <c r="R21" s="41"/>
    </row>
    <row r="22" spans="2:18" ht="12.75">
      <c r="B22" s="9" t="s">
        <v>99</v>
      </c>
      <c r="F22" s="40"/>
      <c r="G22" s="18"/>
      <c r="H22" s="43"/>
      <c r="I22" s="40"/>
      <c r="J22" s="18"/>
      <c r="K22" s="43"/>
      <c r="L22" s="40"/>
      <c r="M22" s="18"/>
      <c r="N22" s="43"/>
      <c r="O22" s="40"/>
      <c r="P22" s="18"/>
      <c r="Q22" s="43"/>
      <c r="R22" s="41"/>
    </row>
    <row r="23" spans="1:18" ht="12.75">
      <c r="A23" s="9" t="s">
        <v>472</v>
      </c>
      <c r="F23" s="40"/>
      <c r="G23" s="19">
        <f>(SUM(F24:F26)+SUM(F28:F33)+SUM(F35:F37))/12</f>
        <v>0</v>
      </c>
      <c r="H23" s="43"/>
      <c r="I23" s="40"/>
      <c r="J23" s="19">
        <f>(SUM(I24:I26)+SUM(I28:I33)+SUM(I35:I37))/12</f>
        <v>0</v>
      </c>
      <c r="K23" s="43"/>
      <c r="L23" s="40"/>
      <c r="M23" s="19">
        <f>(SUM(L24:L26)+SUM(L28:L33)+SUM(L35:L37))/12</f>
        <v>0</v>
      </c>
      <c r="N23" s="43"/>
      <c r="O23" s="40"/>
      <c r="P23" s="19">
        <f>(SUM(O24:O26)+SUM(O28:O33)+SUM(O35:O37))/12</f>
        <v>0</v>
      </c>
      <c r="Q23" s="43"/>
      <c r="R23" s="41"/>
    </row>
    <row r="24" spans="2:18" ht="12.75">
      <c r="B24" s="9" t="s">
        <v>100</v>
      </c>
      <c r="F24" s="41"/>
      <c r="G24" s="18"/>
      <c r="H24" s="43"/>
      <c r="I24" s="41"/>
      <c r="J24" s="18"/>
      <c r="K24" s="43"/>
      <c r="L24" s="41"/>
      <c r="M24" s="18"/>
      <c r="N24" s="43"/>
      <c r="O24" s="41"/>
      <c r="P24" s="18"/>
      <c r="Q24" s="43"/>
      <c r="R24" s="41"/>
    </row>
    <row r="25" spans="2:18" ht="12.75">
      <c r="B25" s="9" t="s">
        <v>101</v>
      </c>
      <c r="F25" s="41"/>
      <c r="G25" s="18"/>
      <c r="H25" s="43"/>
      <c r="I25" s="41"/>
      <c r="J25" s="18"/>
      <c r="K25" s="43"/>
      <c r="L25" s="41"/>
      <c r="M25" s="18"/>
      <c r="N25" s="43"/>
      <c r="O25" s="41"/>
      <c r="P25" s="18"/>
      <c r="Q25" s="43"/>
      <c r="R25" s="41"/>
    </row>
    <row r="26" spans="2:18" ht="12.75">
      <c r="B26" s="9" t="s">
        <v>102</v>
      </c>
      <c r="F26" s="41"/>
      <c r="G26" s="18"/>
      <c r="H26" s="43"/>
      <c r="I26" s="41"/>
      <c r="J26" s="18"/>
      <c r="K26" s="43"/>
      <c r="L26" s="41"/>
      <c r="M26" s="18"/>
      <c r="N26" s="43"/>
      <c r="O26" s="41"/>
      <c r="P26" s="18"/>
      <c r="Q26" s="43"/>
      <c r="R26" s="41"/>
    </row>
    <row r="27" spans="2:18" ht="12.75">
      <c r="B27" s="9" t="s">
        <v>96</v>
      </c>
      <c r="F27" s="40"/>
      <c r="G27" s="18"/>
      <c r="H27" s="43"/>
      <c r="I27" s="40"/>
      <c r="J27" s="18"/>
      <c r="K27" s="43"/>
      <c r="L27" s="40"/>
      <c r="M27" s="18"/>
      <c r="N27" s="43"/>
      <c r="O27" s="40"/>
      <c r="P27" s="18"/>
      <c r="Q27" s="43"/>
      <c r="R27" s="41"/>
    </row>
    <row r="28" spans="2:18" ht="12.75">
      <c r="B28" s="9" t="s">
        <v>103</v>
      </c>
      <c r="F28" s="41"/>
      <c r="G28" s="18"/>
      <c r="H28" s="43"/>
      <c r="I28" s="41"/>
      <c r="J28" s="18"/>
      <c r="K28" s="43"/>
      <c r="L28" s="41"/>
      <c r="M28" s="18"/>
      <c r="N28" s="43"/>
      <c r="O28" s="41"/>
      <c r="P28" s="18"/>
      <c r="Q28" s="43"/>
      <c r="R28" s="41"/>
    </row>
    <row r="29" spans="2:18" ht="12.75">
      <c r="B29" s="9" t="s">
        <v>104</v>
      </c>
      <c r="F29" s="41"/>
      <c r="G29" s="18"/>
      <c r="H29" s="43"/>
      <c r="I29" s="41"/>
      <c r="J29" s="18"/>
      <c r="K29" s="43"/>
      <c r="L29" s="41"/>
      <c r="M29" s="18"/>
      <c r="N29" s="43"/>
      <c r="O29" s="41"/>
      <c r="P29" s="18"/>
      <c r="Q29" s="43"/>
      <c r="R29" s="41"/>
    </row>
    <row r="30" spans="2:18" ht="12.75">
      <c r="B30" s="9" t="s">
        <v>105</v>
      </c>
      <c r="F30" s="41"/>
      <c r="G30" s="18"/>
      <c r="H30" s="43"/>
      <c r="I30" s="41"/>
      <c r="J30" s="18"/>
      <c r="K30" s="43"/>
      <c r="L30" s="41"/>
      <c r="M30" s="18"/>
      <c r="N30" s="43"/>
      <c r="O30" s="41"/>
      <c r="P30" s="18"/>
      <c r="Q30" s="43"/>
      <c r="R30" s="41"/>
    </row>
    <row r="31" spans="2:18" ht="12.75">
      <c r="B31" s="9" t="s">
        <v>106</v>
      </c>
      <c r="F31" s="41"/>
      <c r="G31" s="18"/>
      <c r="H31" s="43"/>
      <c r="I31" s="41"/>
      <c r="J31" s="18"/>
      <c r="K31" s="43"/>
      <c r="L31" s="41"/>
      <c r="M31" s="18"/>
      <c r="N31" s="43"/>
      <c r="O31" s="41"/>
      <c r="P31" s="18"/>
      <c r="Q31" s="43"/>
      <c r="R31" s="41"/>
    </row>
    <row r="32" spans="2:18" ht="12.75">
      <c r="B32" s="9" t="s">
        <v>107</v>
      </c>
      <c r="F32" s="41"/>
      <c r="G32" s="18"/>
      <c r="H32" s="43"/>
      <c r="I32" s="41"/>
      <c r="J32" s="18"/>
      <c r="K32" s="43"/>
      <c r="L32" s="41"/>
      <c r="M32" s="18"/>
      <c r="N32" s="43"/>
      <c r="O32" s="41"/>
      <c r="P32" s="18"/>
      <c r="Q32" s="43"/>
      <c r="R32" s="41"/>
    </row>
    <row r="33" spans="2:18" ht="12.75">
      <c r="B33" s="9" t="s">
        <v>108</v>
      </c>
      <c r="F33" s="41"/>
      <c r="G33" s="18"/>
      <c r="H33" s="43"/>
      <c r="I33" s="41"/>
      <c r="J33" s="18"/>
      <c r="K33" s="43"/>
      <c r="L33" s="41"/>
      <c r="M33" s="18"/>
      <c r="N33" s="43"/>
      <c r="O33" s="41"/>
      <c r="P33" s="18"/>
      <c r="Q33" s="43"/>
      <c r="R33" s="41"/>
    </row>
    <row r="34" spans="2:18" ht="12.75">
      <c r="B34" s="9" t="s">
        <v>97</v>
      </c>
      <c r="F34" s="40"/>
      <c r="G34" s="18"/>
      <c r="H34" s="43"/>
      <c r="I34" s="40"/>
      <c r="J34" s="18"/>
      <c r="K34" s="43"/>
      <c r="L34" s="40"/>
      <c r="M34" s="18"/>
      <c r="N34" s="43"/>
      <c r="O34" s="40"/>
      <c r="P34" s="18"/>
      <c r="Q34" s="43"/>
      <c r="R34" s="41"/>
    </row>
    <row r="35" spans="2:18" ht="12.75">
      <c r="B35" s="9" t="s">
        <v>109</v>
      </c>
      <c r="F35" s="41"/>
      <c r="G35" s="18"/>
      <c r="H35" s="43"/>
      <c r="I35" s="41"/>
      <c r="J35" s="18"/>
      <c r="K35" s="43"/>
      <c r="L35" s="41"/>
      <c r="M35" s="18"/>
      <c r="N35" s="43"/>
      <c r="O35" s="41"/>
      <c r="P35" s="18"/>
      <c r="Q35" s="43"/>
      <c r="R35" s="41"/>
    </row>
    <row r="36" spans="2:18" ht="12.75">
      <c r="B36" s="9" t="s">
        <v>110</v>
      </c>
      <c r="F36" s="41"/>
      <c r="G36" s="18"/>
      <c r="H36" s="43"/>
      <c r="I36" s="41"/>
      <c r="J36" s="18"/>
      <c r="K36" s="43"/>
      <c r="L36" s="41"/>
      <c r="M36" s="18"/>
      <c r="N36" s="43"/>
      <c r="O36" s="41"/>
      <c r="P36" s="18"/>
      <c r="Q36" s="43"/>
      <c r="R36" s="41"/>
    </row>
    <row r="37" spans="2:18" ht="12.75">
      <c r="B37" s="9" t="s">
        <v>111</v>
      </c>
      <c r="F37" s="41"/>
      <c r="G37" s="18"/>
      <c r="H37" s="43"/>
      <c r="I37" s="41"/>
      <c r="J37" s="18"/>
      <c r="K37" s="43"/>
      <c r="L37" s="41"/>
      <c r="M37" s="18"/>
      <c r="N37" s="43"/>
      <c r="O37" s="41"/>
      <c r="P37" s="18"/>
      <c r="Q37" s="43"/>
      <c r="R37" s="41"/>
    </row>
    <row r="38" spans="3:18" ht="12.75">
      <c r="C38" s="8" t="s">
        <v>336</v>
      </c>
      <c r="D38" s="8"/>
      <c r="E38" s="8"/>
      <c r="F38" s="42"/>
      <c r="G38" s="14">
        <f>G3+G10+G17+G23</f>
        <v>0</v>
      </c>
      <c r="H38" s="43"/>
      <c r="I38" s="42"/>
      <c r="J38" s="14">
        <f>J3+J10+J17+J23</f>
        <v>0</v>
      </c>
      <c r="K38" s="43"/>
      <c r="L38" s="42"/>
      <c r="M38" s="14">
        <f>M3+M10+M17+M23</f>
        <v>0</v>
      </c>
      <c r="N38" s="43"/>
      <c r="O38" s="42"/>
      <c r="P38" s="14">
        <f>P3+P10+P17+P23</f>
        <v>0</v>
      </c>
      <c r="Q38" s="43"/>
      <c r="R38" s="41"/>
    </row>
    <row r="39" spans="3:16" ht="12.75">
      <c r="C39" s="8" t="s">
        <v>337</v>
      </c>
      <c r="D39" s="8"/>
      <c r="E39" s="8"/>
      <c r="F39" s="42"/>
      <c r="G39" s="14">
        <f>G38/4</f>
        <v>0</v>
      </c>
      <c r="H39" s="43"/>
      <c r="I39" s="42"/>
      <c r="J39" s="14">
        <f>J38/4</f>
        <v>0</v>
      </c>
      <c r="K39" s="43"/>
      <c r="L39" s="42"/>
      <c r="M39" s="14">
        <f>M38/4</f>
        <v>0</v>
      </c>
      <c r="N39" s="43"/>
      <c r="O39" s="42"/>
      <c r="P39" s="14">
        <f>P38/4</f>
        <v>0</v>
      </c>
    </row>
    <row r="40" spans="3:16" ht="12.75">
      <c r="C40" s="8" t="s">
        <v>338</v>
      </c>
      <c r="D40" s="8"/>
      <c r="E40" s="8"/>
      <c r="F40" s="42"/>
      <c r="G40" s="14">
        <f>G39/5*100</f>
        <v>0</v>
      </c>
      <c r="H40" s="43"/>
      <c r="I40" s="42"/>
      <c r="J40" s="14">
        <f>J39/5*100</f>
        <v>0</v>
      </c>
      <c r="K40" s="43"/>
      <c r="L40" s="42"/>
      <c r="M40" s="14">
        <f>M39/5*100</f>
        <v>0</v>
      </c>
      <c r="N40" s="43"/>
      <c r="O40" s="42"/>
      <c r="P40" s="14">
        <f>P39/5*100</f>
        <v>0</v>
      </c>
    </row>
    <row r="41" spans="6:15" ht="12.75">
      <c r="F41" s="43"/>
      <c r="H41" s="43"/>
      <c r="I41" s="43"/>
      <c r="K41" s="43"/>
      <c r="L41" s="43"/>
      <c r="N41" s="43"/>
      <c r="O41" s="43"/>
    </row>
    <row r="42" spans="1:15" ht="12.75">
      <c r="A42" s="17" t="s">
        <v>325</v>
      </c>
      <c r="F42" s="43"/>
      <c r="H42" s="43"/>
      <c r="I42" s="43"/>
      <c r="K42" s="43"/>
      <c r="L42" s="43"/>
      <c r="N42" s="43"/>
      <c r="O42" s="43"/>
    </row>
    <row r="43" spans="1:15" ht="12.75">
      <c r="A43" s="9" t="s">
        <v>326</v>
      </c>
      <c r="F43" s="43"/>
      <c r="H43" s="43"/>
      <c r="I43" s="43"/>
      <c r="K43" s="43"/>
      <c r="L43" s="43"/>
      <c r="N43" s="43"/>
      <c r="O43" s="43"/>
    </row>
    <row r="44" spans="1:15" ht="12.75">
      <c r="A44" s="9" t="s">
        <v>327</v>
      </c>
      <c r="F44" s="43"/>
      <c r="H44" s="43"/>
      <c r="I44" s="43"/>
      <c r="K44" s="43"/>
      <c r="L44" s="43"/>
      <c r="N44" s="43"/>
      <c r="O44" s="43"/>
    </row>
    <row r="45" spans="1:15" ht="12.75">
      <c r="A45" s="9" t="s">
        <v>328</v>
      </c>
      <c r="F45" s="43"/>
      <c r="H45" s="43"/>
      <c r="I45" s="43"/>
      <c r="K45" s="43"/>
      <c r="L45" s="43"/>
      <c r="N45" s="43"/>
      <c r="O45" s="43"/>
    </row>
    <row r="46" spans="1:15" ht="12.75">
      <c r="A46" s="9" t="s">
        <v>329</v>
      </c>
      <c r="F46" s="43"/>
      <c r="H46" s="43"/>
      <c r="I46" s="43"/>
      <c r="K46" s="43"/>
      <c r="L46" s="43"/>
      <c r="N46" s="43"/>
      <c r="O46" s="43"/>
    </row>
    <row r="47" spans="1:15" ht="12.75">
      <c r="A47" s="9" t="s">
        <v>330</v>
      </c>
      <c r="F47" s="43"/>
      <c r="H47" s="43"/>
      <c r="I47" s="43"/>
      <c r="K47" s="43"/>
      <c r="L47" s="43"/>
      <c r="N47" s="43"/>
      <c r="O47" s="43"/>
    </row>
    <row r="48" spans="1:15" ht="12.75">
      <c r="A48" s="9" t="s">
        <v>331</v>
      </c>
      <c r="F48" s="43"/>
      <c r="H48" s="43"/>
      <c r="I48" s="43"/>
      <c r="K48" s="43"/>
      <c r="L48" s="43"/>
      <c r="N48" s="43"/>
      <c r="O48" s="43"/>
    </row>
    <row r="50" spans="1:18" ht="12.75">
      <c r="A50" s="17" t="s">
        <v>98</v>
      </c>
      <c r="B50" s="17"/>
      <c r="F50" s="33" t="s">
        <v>412</v>
      </c>
      <c r="G50" s="50" t="s">
        <v>413</v>
      </c>
      <c r="H50" s="46" t="s">
        <v>335</v>
      </c>
      <c r="I50" s="33" t="s">
        <v>412</v>
      </c>
      <c r="J50" s="50" t="s">
        <v>413</v>
      </c>
      <c r="K50" s="48" t="s">
        <v>335</v>
      </c>
      <c r="L50" s="33" t="s">
        <v>412</v>
      </c>
      <c r="M50" s="50" t="s">
        <v>413</v>
      </c>
      <c r="N50" s="48" t="s">
        <v>335</v>
      </c>
      <c r="O50" s="33" t="s">
        <v>414</v>
      </c>
      <c r="P50" s="50" t="s">
        <v>413</v>
      </c>
      <c r="Q50" s="44" t="s">
        <v>335</v>
      </c>
      <c r="R50" s="45" t="s">
        <v>416</v>
      </c>
    </row>
    <row r="51" spans="5:18" ht="38.25">
      <c r="E51" s="2"/>
      <c r="F51" s="39" t="s">
        <v>86</v>
      </c>
      <c r="G51" s="4" t="s">
        <v>87</v>
      </c>
      <c r="H51" s="47"/>
      <c r="I51" s="39" t="s">
        <v>86</v>
      </c>
      <c r="J51" s="5" t="s">
        <v>87</v>
      </c>
      <c r="K51" s="47"/>
      <c r="L51" s="39" t="s">
        <v>86</v>
      </c>
      <c r="M51" s="5" t="s">
        <v>87</v>
      </c>
      <c r="N51" s="47"/>
      <c r="O51" s="39" t="s">
        <v>86</v>
      </c>
      <c r="P51" s="5" t="s">
        <v>87</v>
      </c>
      <c r="Q51" s="43"/>
      <c r="R51" s="41"/>
    </row>
    <row r="52" spans="1:18" ht="12.75">
      <c r="A52" s="9" t="s">
        <v>465</v>
      </c>
      <c r="F52" s="40"/>
      <c r="G52" s="19">
        <f>(SUM(F56:F58)+F53+F54)/5</f>
        <v>0</v>
      </c>
      <c r="H52" s="43"/>
      <c r="I52" s="40"/>
      <c r="J52" s="19">
        <f>(SUM(I56:I58)+I53+I54)/5</f>
        <v>0</v>
      </c>
      <c r="K52" s="43"/>
      <c r="L52" s="40"/>
      <c r="M52" s="19">
        <f>(SUM(L56:L58)+L53+L54)/5</f>
        <v>0</v>
      </c>
      <c r="N52" s="43"/>
      <c r="O52" s="40"/>
      <c r="P52" s="19">
        <f>(SUM(O56:O58)+O53+O54)/5</f>
        <v>0</v>
      </c>
      <c r="Q52" s="43"/>
      <c r="R52" s="41"/>
    </row>
    <row r="53" spans="2:18" ht="12.75">
      <c r="B53" s="9" t="s">
        <v>112</v>
      </c>
      <c r="F53" s="41"/>
      <c r="G53" s="18"/>
      <c r="H53" s="43"/>
      <c r="I53" s="41"/>
      <c r="J53" s="18"/>
      <c r="K53" s="43"/>
      <c r="L53" s="41"/>
      <c r="M53" s="18"/>
      <c r="N53" s="43"/>
      <c r="O53" s="41"/>
      <c r="P53" s="18"/>
      <c r="Q53" s="43"/>
      <c r="R53" s="41"/>
    </row>
    <row r="54" spans="2:18" ht="12.75">
      <c r="B54" s="9" t="s">
        <v>113</v>
      </c>
      <c r="F54" s="41"/>
      <c r="G54" s="18"/>
      <c r="H54" s="43"/>
      <c r="I54" s="41"/>
      <c r="J54" s="18"/>
      <c r="K54" s="43"/>
      <c r="L54" s="41"/>
      <c r="M54" s="18"/>
      <c r="N54" s="43"/>
      <c r="O54" s="41"/>
      <c r="P54" s="18"/>
      <c r="Q54" s="43"/>
      <c r="R54" s="41"/>
    </row>
    <row r="55" spans="2:18" ht="12.75">
      <c r="B55" s="9" t="s">
        <v>466</v>
      </c>
      <c r="F55" s="40"/>
      <c r="G55" s="18"/>
      <c r="I55" s="40"/>
      <c r="J55" s="18"/>
      <c r="L55" s="40"/>
      <c r="M55" s="18"/>
      <c r="O55" s="40"/>
      <c r="P55" s="18"/>
      <c r="Q55" s="43"/>
      <c r="R55" s="41"/>
    </row>
    <row r="56" spans="2:18" ht="12.75">
      <c r="B56" s="9" t="s">
        <v>114</v>
      </c>
      <c r="F56" s="41"/>
      <c r="G56" s="18"/>
      <c r="H56" s="43"/>
      <c r="I56" s="41"/>
      <c r="J56" s="18"/>
      <c r="K56" s="43"/>
      <c r="L56" s="41"/>
      <c r="M56" s="18"/>
      <c r="N56" s="43"/>
      <c r="O56" s="41"/>
      <c r="P56" s="18"/>
      <c r="Q56" s="43"/>
      <c r="R56" s="41"/>
    </row>
    <row r="57" spans="2:18" ht="12.75">
      <c r="B57" s="9" t="s">
        <v>115</v>
      </c>
      <c r="F57" s="41"/>
      <c r="G57" s="18"/>
      <c r="H57" s="43"/>
      <c r="I57" s="41"/>
      <c r="J57" s="18"/>
      <c r="K57" s="43"/>
      <c r="L57" s="41"/>
      <c r="M57" s="18"/>
      <c r="N57" s="43"/>
      <c r="O57" s="41"/>
      <c r="P57" s="18"/>
      <c r="Q57" s="43"/>
      <c r="R57" s="41"/>
    </row>
    <row r="58" spans="2:18" ht="12.75">
      <c r="B58" s="9" t="s">
        <v>116</v>
      </c>
      <c r="F58" s="41"/>
      <c r="G58" s="18"/>
      <c r="H58" s="43"/>
      <c r="I58" s="41"/>
      <c r="J58" s="18"/>
      <c r="K58" s="43"/>
      <c r="L58" s="41"/>
      <c r="M58" s="18"/>
      <c r="N58" s="43"/>
      <c r="O58" s="41"/>
      <c r="P58" s="18"/>
      <c r="Q58" s="43"/>
      <c r="R58" s="41"/>
    </row>
    <row r="59" spans="1:18" ht="12.75">
      <c r="A59" s="9" t="s">
        <v>467</v>
      </c>
      <c r="F59" s="40"/>
      <c r="G59" s="19">
        <f>(SUM(F63:F65)+F60+F61)/5</f>
        <v>0</v>
      </c>
      <c r="H59" s="43"/>
      <c r="I59" s="40"/>
      <c r="J59" s="19">
        <f>(SUM(I63:I65)+I60+I61)/5</f>
        <v>0</v>
      </c>
      <c r="K59" s="43"/>
      <c r="L59" s="40"/>
      <c r="M59" s="19">
        <f>(SUM(L63:L65)+L60+L61)/5</f>
        <v>0</v>
      </c>
      <c r="N59" s="43"/>
      <c r="O59" s="40"/>
      <c r="P59" s="19">
        <f>(SUM(O63:O65)+O60+O61)/5</f>
        <v>0</v>
      </c>
      <c r="Q59" s="43"/>
      <c r="R59" s="41"/>
    </row>
    <row r="60" spans="2:18" ht="12.75">
      <c r="B60" s="9" t="s">
        <v>117</v>
      </c>
      <c r="F60" s="41"/>
      <c r="G60" s="18"/>
      <c r="H60" s="43"/>
      <c r="I60" s="41"/>
      <c r="J60" s="18"/>
      <c r="K60" s="43"/>
      <c r="L60" s="41"/>
      <c r="M60" s="18"/>
      <c r="N60" s="43"/>
      <c r="O60" s="41"/>
      <c r="P60" s="18"/>
      <c r="Q60" s="43"/>
      <c r="R60" s="41"/>
    </row>
    <row r="61" spans="2:18" ht="12.75">
      <c r="B61" s="9" t="s">
        <v>118</v>
      </c>
      <c r="F61" s="41"/>
      <c r="G61" s="18"/>
      <c r="H61" s="43"/>
      <c r="I61" s="41"/>
      <c r="J61" s="18"/>
      <c r="K61" s="43"/>
      <c r="L61" s="41"/>
      <c r="M61" s="18"/>
      <c r="N61" s="43"/>
      <c r="O61" s="41"/>
      <c r="P61" s="18"/>
      <c r="Q61" s="43"/>
      <c r="R61" s="41"/>
    </row>
    <row r="62" spans="2:18" ht="12.75">
      <c r="B62" s="9" t="s">
        <v>466</v>
      </c>
      <c r="F62" s="40"/>
      <c r="G62" s="18"/>
      <c r="I62" s="40"/>
      <c r="J62" s="18"/>
      <c r="L62" s="40"/>
      <c r="M62" s="18"/>
      <c r="O62" s="40"/>
      <c r="P62" s="18"/>
      <c r="Q62" s="43"/>
      <c r="R62" s="41"/>
    </row>
    <row r="63" spans="2:18" ht="12.75">
      <c r="B63" s="9" t="s">
        <v>119</v>
      </c>
      <c r="F63" s="41"/>
      <c r="G63" s="18"/>
      <c r="H63" s="43"/>
      <c r="I63" s="41"/>
      <c r="J63" s="18"/>
      <c r="K63" s="43"/>
      <c r="L63" s="41"/>
      <c r="M63" s="18"/>
      <c r="N63" s="43"/>
      <c r="O63" s="41"/>
      <c r="P63" s="18"/>
      <c r="Q63" s="43"/>
      <c r="R63" s="41"/>
    </row>
    <row r="64" spans="2:18" ht="12.75">
      <c r="B64" s="9" t="s">
        <v>120</v>
      </c>
      <c r="F64" s="41"/>
      <c r="G64" s="18"/>
      <c r="H64" s="43"/>
      <c r="I64" s="41"/>
      <c r="J64" s="18"/>
      <c r="K64" s="43"/>
      <c r="L64" s="41"/>
      <c r="M64" s="18"/>
      <c r="N64" s="43"/>
      <c r="O64" s="41"/>
      <c r="P64" s="18"/>
      <c r="Q64" s="43"/>
      <c r="R64" s="41"/>
    </row>
    <row r="65" spans="2:18" ht="12.75">
      <c r="B65" s="9" t="s">
        <v>121</v>
      </c>
      <c r="F65" s="41"/>
      <c r="G65" s="18"/>
      <c r="H65" s="43"/>
      <c r="I65" s="41"/>
      <c r="J65" s="18"/>
      <c r="K65" s="43"/>
      <c r="L65" s="41"/>
      <c r="M65" s="18"/>
      <c r="N65" s="43"/>
      <c r="O65" s="41"/>
      <c r="P65" s="18"/>
      <c r="Q65" s="43"/>
      <c r="R65" s="41"/>
    </row>
    <row r="66" spans="1:18" ht="12.75">
      <c r="A66" s="9" t="s">
        <v>471</v>
      </c>
      <c r="F66" s="40"/>
      <c r="G66" s="19">
        <f>SUM(F67:F70)/4</f>
        <v>0</v>
      </c>
      <c r="H66" s="43"/>
      <c r="I66" s="40"/>
      <c r="J66" s="19">
        <f>SUM(I67:I70)/4</f>
        <v>0</v>
      </c>
      <c r="K66" s="43"/>
      <c r="L66" s="40"/>
      <c r="M66" s="19">
        <f>SUM(L67:L70)/4</f>
        <v>0</v>
      </c>
      <c r="N66" s="43"/>
      <c r="O66" s="40"/>
      <c r="P66" s="19">
        <f>SUM(O67:O70)/4</f>
        <v>0</v>
      </c>
      <c r="Q66" s="43"/>
      <c r="R66" s="41"/>
    </row>
    <row r="67" spans="2:18" ht="12.75">
      <c r="B67" s="9" t="s">
        <v>470</v>
      </c>
      <c r="F67" s="41"/>
      <c r="G67" s="18"/>
      <c r="H67" s="43"/>
      <c r="I67" s="41"/>
      <c r="J67" s="18"/>
      <c r="K67" s="43"/>
      <c r="L67" s="41"/>
      <c r="M67" s="18"/>
      <c r="N67" s="43"/>
      <c r="O67" s="41"/>
      <c r="P67" s="18"/>
      <c r="Q67" s="43"/>
      <c r="R67" s="41"/>
    </row>
    <row r="68" spans="2:18" ht="12.75">
      <c r="B68" s="9" t="s">
        <v>468</v>
      </c>
      <c r="F68" s="41"/>
      <c r="G68" s="18"/>
      <c r="H68" s="43"/>
      <c r="I68" s="41"/>
      <c r="J68" s="18"/>
      <c r="K68" s="43"/>
      <c r="L68" s="41"/>
      <c r="M68" s="18"/>
      <c r="N68" s="43"/>
      <c r="O68" s="41"/>
      <c r="P68" s="18"/>
      <c r="Q68" s="43"/>
      <c r="R68" s="41"/>
    </row>
    <row r="69" spans="2:18" ht="12.75">
      <c r="B69" s="9" t="s">
        <v>469</v>
      </c>
      <c r="F69" s="41"/>
      <c r="G69" s="18"/>
      <c r="H69" s="43"/>
      <c r="I69" s="41"/>
      <c r="J69" s="18"/>
      <c r="K69" s="43"/>
      <c r="L69" s="41"/>
      <c r="M69" s="18"/>
      <c r="N69" s="43"/>
      <c r="O69" s="41"/>
      <c r="P69" s="18"/>
      <c r="Q69" s="43"/>
      <c r="R69" s="41"/>
    </row>
    <row r="70" spans="2:18" ht="12.75">
      <c r="B70" s="9" t="s">
        <v>122</v>
      </c>
      <c r="F70" s="41"/>
      <c r="G70" s="18"/>
      <c r="H70" s="43"/>
      <c r="I70" s="41"/>
      <c r="J70" s="18"/>
      <c r="K70" s="43"/>
      <c r="L70" s="41"/>
      <c r="M70" s="18"/>
      <c r="N70" s="43"/>
      <c r="O70" s="41"/>
      <c r="P70" s="18"/>
      <c r="Q70" s="43"/>
      <c r="R70" s="41"/>
    </row>
    <row r="71" spans="2:18" ht="12.75">
      <c r="B71" s="9" t="s">
        <v>99</v>
      </c>
      <c r="F71" s="40"/>
      <c r="G71" s="18"/>
      <c r="H71" s="43"/>
      <c r="I71" s="40"/>
      <c r="J71" s="18"/>
      <c r="K71" s="43"/>
      <c r="L71" s="40"/>
      <c r="M71" s="18"/>
      <c r="N71" s="43"/>
      <c r="O71" s="40"/>
      <c r="P71" s="18"/>
      <c r="Q71" s="43"/>
      <c r="R71" s="41"/>
    </row>
    <row r="72" spans="1:18" ht="12.75">
      <c r="A72" s="9" t="s">
        <v>472</v>
      </c>
      <c r="F72" s="40"/>
      <c r="G72" s="19">
        <f>(SUM(F73:F75)+SUM(F77:F82)+SUM(F84:F86))/12</f>
        <v>0</v>
      </c>
      <c r="H72" s="43"/>
      <c r="I72" s="40"/>
      <c r="J72" s="19">
        <f>(SUM(I73:I75)+SUM(I77:I82)+SUM(I84:I86))/12</f>
        <v>0</v>
      </c>
      <c r="K72" s="43"/>
      <c r="L72" s="40"/>
      <c r="M72" s="19">
        <f>(SUM(L73:L75)+SUM(L77:L82)+SUM(L84:L86))/12</f>
        <v>0</v>
      </c>
      <c r="N72" s="43"/>
      <c r="O72" s="40"/>
      <c r="P72" s="19">
        <f>(SUM(O73:O75)+SUM(O77:O82)+SUM(O84:O86))/12</f>
        <v>0</v>
      </c>
      <c r="Q72" s="43"/>
      <c r="R72" s="41"/>
    </row>
    <row r="73" spans="2:18" ht="12.75">
      <c r="B73" s="9" t="s">
        <v>100</v>
      </c>
      <c r="F73" s="41"/>
      <c r="G73" s="18"/>
      <c r="H73" s="43"/>
      <c r="I73" s="41"/>
      <c r="J73" s="18"/>
      <c r="K73" s="43"/>
      <c r="L73" s="41"/>
      <c r="M73" s="18"/>
      <c r="N73" s="43"/>
      <c r="O73" s="41"/>
      <c r="P73" s="18"/>
      <c r="Q73" s="43"/>
      <c r="R73" s="41"/>
    </row>
    <row r="74" spans="2:18" ht="12.75">
      <c r="B74" s="9" t="s">
        <v>101</v>
      </c>
      <c r="F74" s="41"/>
      <c r="G74" s="18"/>
      <c r="H74" s="43"/>
      <c r="I74" s="41"/>
      <c r="J74" s="18"/>
      <c r="K74" s="43"/>
      <c r="L74" s="41"/>
      <c r="M74" s="18"/>
      <c r="N74" s="43"/>
      <c r="O74" s="41"/>
      <c r="P74" s="18"/>
      <c r="Q74" s="43"/>
      <c r="R74" s="41"/>
    </row>
    <row r="75" spans="2:18" ht="12.75">
      <c r="B75" s="9" t="s">
        <v>102</v>
      </c>
      <c r="F75" s="41"/>
      <c r="G75" s="18"/>
      <c r="H75" s="43"/>
      <c r="I75" s="41"/>
      <c r="J75" s="18"/>
      <c r="K75" s="43"/>
      <c r="L75" s="41"/>
      <c r="M75" s="18"/>
      <c r="N75" s="43"/>
      <c r="O75" s="41"/>
      <c r="P75" s="18"/>
      <c r="Q75" s="43"/>
      <c r="R75" s="41"/>
    </row>
    <row r="76" spans="2:18" ht="12.75">
      <c r="B76" s="9" t="s">
        <v>96</v>
      </c>
      <c r="F76" s="40"/>
      <c r="G76" s="18"/>
      <c r="H76" s="43"/>
      <c r="I76" s="40"/>
      <c r="J76" s="18"/>
      <c r="K76" s="43"/>
      <c r="L76" s="40"/>
      <c r="M76" s="18"/>
      <c r="N76" s="43"/>
      <c r="O76" s="40"/>
      <c r="P76" s="18"/>
      <c r="Q76" s="43"/>
      <c r="R76" s="41"/>
    </row>
    <row r="77" spans="2:18" ht="12.75">
      <c r="B77" s="9" t="s">
        <v>103</v>
      </c>
      <c r="F77" s="41"/>
      <c r="G77" s="18"/>
      <c r="H77" s="43"/>
      <c r="I77" s="41"/>
      <c r="J77" s="18"/>
      <c r="K77" s="43"/>
      <c r="L77" s="41"/>
      <c r="M77" s="18"/>
      <c r="N77" s="43"/>
      <c r="O77" s="41"/>
      <c r="P77" s="18"/>
      <c r="Q77" s="43"/>
      <c r="R77" s="41"/>
    </row>
    <row r="78" spans="2:18" ht="12.75">
      <c r="B78" s="9" t="s">
        <v>104</v>
      </c>
      <c r="F78" s="41"/>
      <c r="G78" s="18"/>
      <c r="H78" s="43"/>
      <c r="I78" s="41"/>
      <c r="J78" s="18"/>
      <c r="K78" s="43"/>
      <c r="L78" s="41"/>
      <c r="M78" s="18"/>
      <c r="N78" s="43"/>
      <c r="O78" s="41"/>
      <c r="P78" s="18"/>
      <c r="Q78" s="43"/>
      <c r="R78" s="41"/>
    </row>
    <row r="79" spans="2:18" ht="12.75">
      <c r="B79" s="9" t="s">
        <v>105</v>
      </c>
      <c r="F79" s="41"/>
      <c r="G79" s="18"/>
      <c r="H79" s="43"/>
      <c r="I79" s="41"/>
      <c r="J79" s="18"/>
      <c r="K79" s="43"/>
      <c r="L79" s="41"/>
      <c r="M79" s="18"/>
      <c r="N79" s="43"/>
      <c r="O79" s="41"/>
      <c r="P79" s="18"/>
      <c r="Q79" s="43"/>
      <c r="R79" s="41"/>
    </row>
    <row r="80" spans="2:18" ht="12.75">
      <c r="B80" s="9" t="s">
        <v>106</v>
      </c>
      <c r="F80" s="41"/>
      <c r="G80" s="18"/>
      <c r="H80" s="43"/>
      <c r="I80" s="41"/>
      <c r="J80" s="18"/>
      <c r="K80" s="43"/>
      <c r="L80" s="41"/>
      <c r="M80" s="18"/>
      <c r="N80" s="43"/>
      <c r="O80" s="41"/>
      <c r="P80" s="18"/>
      <c r="Q80" s="43"/>
      <c r="R80" s="41"/>
    </row>
    <row r="81" spans="2:18" ht="12.75">
      <c r="B81" s="9" t="s">
        <v>107</v>
      </c>
      <c r="F81" s="41"/>
      <c r="G81" s="18"/>
      <c r="H81" s="43"/>
      <c r="I81" s="41"/>
      <c r="J81" s="18"/>
      <c r="K81" s="43"/>
      <c r="L81" s="41"/>
      <c r="M81" s="18"/>
      <c r="N81" s="43"/>
      <c r="O81" s="41"/>
      <c r="P81" s="18"/>
      <c r="Q81" s="43"/>
      <c r="R81" s="41"/>
    </row>
    <row r="82" spans="2:18" ht="12.75">
      <c r="B82" s="9" t="s">
        <v>108</v>
      </c>
      <c r="F82" s="41"/>
      <c r="G82" s="18"/>
      <c r="H82" s="43"/>
      <c r="I82" s="41"/>
      <c r="J82" s="18"/>
      <c r="K82" s="43"/>
      <c r="L82" s="41"/>
      <c r="M82" s="18"/>
      <c r="N82" s="43"/>
      <c r="O82" s="41"/>
      <c r="P82" s="18"/>
      <c r="Q82" s="43"/>
      <c r="R82" s="41"/>
    </row>
    <row r="83" spans="2:18" ht="12.75">
      <c r="B83" s="9" t="s">
        <v>97</v>
      </c>
      <c r="F83" s="40"/>
      <c r="G83" s="18"/>
      <c r="H83" s="43"/>
      <c r="I83" s="40"/>
      <c r="J83" s="18"/>
      <c r="K83" s="43"/>
      <c r="L83" s="40"/>
      <c r="M83" s="18"/>
      <c r="N83" s="43"/>
      <c r="O83" s="40"/>
      <c r="P83" s="18"/>
      <c r="Q83" s="43"/>
      <c r="R83" s="41"/>
    </row>
    <row r="84" spans="2:18" ht="12.75">
      <c r="B84" s="9" t="s">
        <v>109</v>
      </c>
      <c r="F84" s="41"/>
      <c r="G84" s="18"/>
      <c r="H84" s="43"/>
      <c r="I84" s="41"/>
      <c r="J84" s="18"/>
      <c r="K84" s="43"/>
      <c r="L84" s="41"/>
      <c r="M84" s="18"/>
      <c r="N84" s="43"/>
      <c r="O84" s="41"/>
      <c r="P84" s="18"/>
      <c r="Q84" s="43"/>
      <c r="R84" s="41"/>
    </row>
    <row r="85" spans="2:18" ht="12.75">
      <c r="B85" s="9" t="s">
        <v>110</v>
      </c>
      <c r="F85" s="41"/>
      <c r="G85" s="18"/>
      <c r="H85" s="43"/>
      <c r="I85" s="41"/>
      <c r="J85" s="18"/>
      <c r="K85" s="43"/>
      <c r="L85" s="41"/>
      <c r="M85" s="18"/>
      <c r="N85" s="43"/>
      <c r="O85" s="41"/>
      <c r="P85" s="18"/>
      <c r="Q85" s="43"/>
      <c r="R85" s="41"/>
    </row>
    <row r="86" spans="2:18" ht="12.75">
      <c r="B86" s="9" t="s">
        <v>111</v>
      </c>
      <c r="F86" s="41"/>
      <c r="G86" s="18"/>
      <c r="H86" s="43"/>
      <c r="I86" s="41"/>
      <c r="J86" s="18"/>
      <c r="K86" s="43"/>
      <c r="L86" s="41"/>
      <c r="M86" s="18"/>
      <c r="N86" s="43"/>
      <c r="O86" s="41"/>
      <c r="P86" s="18"/>
      <c r="Q86" s="43"/>
      <c r="R86" s="41"/>
    </row>
    <row r="87" spans="3:18" ht="12.75">
      <c r="C87" s="8" t="s">
        <v>336</v>
      </c>
      <c r="D87" s="8"/>
      <c r="E87" s="8"/>
      <c r="F87" s="42"/>
      <c r="G87" s="14">
        <f>G52+G59+G66+G72</f>
        <v>0</v>
      </c>
      <c r="H87" s="43"/>
      <c r="I87" s="42"/>
      <c r="J87" s="14">
        <f>J52+J59+J66+J72</f>
        <v>0</v>
      </c>
      <c r="K87" s="43"/>
      <c r="L87" s="42"/>
      <c r="M87" s="14">
        <f>M52+M59+M66+M72</f>
        <v>0</v>
      </c>
      <c r="N87" s="43"/>
      <c r="O87" s="42"/>
      <c r="P87" s="14">
        <f>P52+P59+P66+P72</f>
        <v>0</v>
      </c>
      <c r="Q87" s="43"/>
      <c r="R87" s="41"/>
    </row>
    <row r="88" spans="3:16" ht="12.75">
      <c r="C88" s="8" t="s">
        <v>337</v>
      </c>
      <c r="D88" s="8"/>
      <c r="E88" s="8"/>
      <c r="F88" s="42"/>
      <c r="G88" s="14">
        <f>G87/4</f>
        <v>0</v>
      </c>
      <c r="H88" s="43"/>
      <c r="I88" s="42"/>
      <c r="J88" s="14">
        <f>J87/4</f>
        <v>0</v>
      </c>
      <c r="K88" s="43"/>
      <c r="L88" s="42"/>
      <c r="M88" s="14">
        <f>M87/4</f>
        <v>0</v>
      </c>
      <c r="N88" s="43"/>
      <c r="O88" s="42"/>
      <c r="P88" s="14">
        <f>P87/4</f>
        <v>0</v>
      </c>
    </row>
    <row r="89" spans="3:16" ht="12.75">
      <c r="C89" s="8" t="s">
        <v>338</v>
      </c>
      <c r="D89" s="8"/>
      <c r="E89" s="8"/>
      <c r="F89" s="42"/>
      <c r="G89" s="14">
        <f>G88/5*100</f>
        <v>0</v>
      </c>
      <c r="H89" s="43"/>
      <c r="I89" s="42"/>
      <c r="J89" s="14">
        <f>J88/5*100</f>
        <v>0</v>
      </c>
      <c r="K89" s="43"/>
      <c r="L89" s="42"/>
      <c r="M89" s="14">
        <f>M88/5*100</f>
        <v>0</v>
      </c>
      <c r="N89" s="43"/>
      <c r="O89" s="42"/>
      <c r="P89" s="14">
        <f>P88/5*100</f>
        <v>0</v>
      </c>
    </row>
    <row r="90" spans="6:15" ht="12.75">
      <c r="F90" s="43"/>
      <c r="H90" s="43"/>
      <c r="I90" s="43"/>
      <c r="K90" s="43"/>
      <c r="L90" s="43"/>
      <c r="N90" s="43"/>
      <c r="O90" s="43"/>
    </row>
    <row r="91" spans="1:15" ht="12.75">
      <c r="A91" s="17" t="s">
        <v>325</v>
      </c>
      <c r="F91" s="43"/>
      <c r="H91" s="43"/>
      <c r="I91" s="43"/>
      <c r="K91" s="43"/>
      <c r="L91" s="43"/>
      <c r="N91" s="43"/>
      <c r="O91" s="43"/>
    </row>
    <row r="92" spans="1:15" ht="12.75">
      <c r="A92" s="9" t="s">
        <v>326</v>
      </c>
      <c r="F92" s="43"/>
      <c r="H92" s="43"/>
      <c r="I92" s="43"/>
      <c r="K92" s="43"/>
      <c r="L92" s="43"/>
      <c r="N92" s="43"/>
      <c r="O92" s="43"/>
    </row>
    <row r="93" spans="1:15" ht="12.75">
      <c r="A93" s="9" t="s">
        <v>327</v>
      </c>
      <c r="F93" s="43"/>
      <c r="H93" s="43"/>
      <c r="I93" s="43"/>
      <c r="K93" s="43"/>
      <c r="L93" s="43"/>
      <c r="N93" s="43"/>
      <c r="O93" s="43"/>
    </row>
    <row r="94" spans="1:15" ht="12.75">
      <c r="A94" s="9" t="s">
        <v>328</v>
      </c>
      <c r="F94" s="43"/>
      <c r="H94" s="43"/>
      <c r="I94" s="43"/>
      <c r="K94" s="43"/>
      <c r="L94" s="43"/>
      <c r="N94" s="43"/>
      <c r="O94" s="43"/>
    </row>
    <row r="95" spans="1:15" ht="12.75">
      <c r="A95" s="9" t="s">
        <v>329</v>
      </c>
      <c r="F95" s="43"/>
      <c r="H95" s="43"/>
      <c r="I95" s="43"/>
      <c r="K95" s="43"/>
      <c r="L95" s="43"/>
      <c r="N95" s="43"/>
      <c r="O95" s="43"/>
    </row>
    <row r="96" spans="1:15" ht="12.75">
      <c r="A96" s="9" t="s">
        <v>330</v>
      </c>
      <c r="F96" s="43"/>
      <c r="H96" s="43"/>
      <c r="I96" s="43"/>
      <c r="K96" s="43"/>
      <c r="L96" s="43"/>
      <c r="N96" s="43"/>
      <c r="O96" s="43"/>
    </row>
    <row r="97" spans="1:15" ht="12.75">
      <c r="A97" s="9" t="s">
        <v>331</v>
      </c>
      <c r="F97" s="43"/>
      <c r="H97" s="43"/>
      <c r="I97" s="43"/>
      <c r="K97" s="43"/>
      <c r="L97" s="43"/>
      <c r="N97" s="43"/>
      <c r="O97" s="43"/>
    </row>
    <row r="99" spans="1:18" ht="12.75">
      <c r="A99" s="17" t="s">
        <v>98</v>
      </c>
      <c r="B99" s="17"/>
      <c r="F99" s="33" t="s">
        <v>412</v>
      </c>
      <c r="G99" s="50" t="s">
        <v>413</v>
      </c>
      <c r="H99" s="46" t="s">
        <v>335</v>
      </c>
      <c r="I99" s="33" t="s">
        <v>412</v>
      </c>
      <c r="J99" s="50" t="s">
        <v>413</v>
      </c>
      <c r="K99" s="48" t="s">
        <v>335</v>
      </c>
      <c r="L99" s="33" t="s">
        <v>412</v>
      </c>
      <c r="M99" s="50" t="s">
        <v>413</v>
      </c>
      <c r="N99" s="48" t="s">
        <v>335</v>
      </c>
      <c r="O99" s="33" t="s">
        <v>414</v>
      </c>
      <c r="P99" s="50" t="s">
        <v>413</v>
      </c>
      <c r="Q99" s="44" t="s">
        <v>335</v>
      </c>
      <c r="R99" s="45" t="s">
        <v>416</v>
      </c>
    </row>
    <row r="100" spans="5:18" ht="38.25">
      <c r="E100" s="2"/>
      <c r="F100" s="39" t="s">
        <v>86</v>
      </c>
      <c r="G100" s="4" t="s">
        <v>87</v>
      </c>
      <c r="H100" s="47"/>
      <c r="I100" s="39" t="s">
        <v>86</v>
      </c>
      <c r="J100" s="5" t="s">
        <v>87</v>
      </c>
      <c r="K100" s="47"/>
      <c r="L100" s="39" t="s">
        <v>86</v>
      </c>
      <c r="M100" s="5" t="s">
        <v>87</v>
      </c>
      <c r="N100" s="47"/>
      <c r="O100" s="39" t="s">
        <v>86</v>
      </c>
      <c r="P100" s="5" t="s">
        <v>87</v>
      </c>
      <c r="Q100" s="43"/>
      <c r="R100" s="41"/>
    </row>
    <row r="101" spans="1:18" ht="12.75">
      <c r="A101" s="9" t="s">
        <v>465</v>
      </c>
      <c r="F101" s="40"/>
      <c r="G101" s="19">
        <f>(SUM(F105:F107)+F102+F103)/5</f>
        <v>0</v>
      </c>
      <c r="H101" s="43"/>
      <c r="I101" s="40"/>
      <c r="J101" s="19">
        <f>(SUM(I105:I107)+I102+I103)/5</f>
        <v>0</v>
      </c>
      <c r="K101" s="43"/>
      <c r="L101" s="40"/>
      <c r="M101" s="19">
        <f>(SUM(L105:L107)+L102+L103)/5</f>
        <v>0</v>
      </c>
      <c r="N101" s="43"/>
      <c r="O101" s="40"/>
      <c r="P101" s="19">
        <f>(SUM(O105:O107)+O102+O103)/5</f>
        <v>0</v>
      </c>
      <c r="Q101" s="43"/>
      <c r="R101" s="41"/>
    </row>
    <row r="102" spans="2:18" ht="12.75">
      <c r="B102" s="9" t="s">
        <v>112</v>
      </c>
      <c r="F102" s="41"/>
      <c r="G102" s="18"/>
      <c r="H102" s="43"/>
      <c r="I102" s="41"/>
      <c r="J102" s="18"/>
      <c r="K102" s="43"/>
      <c r="L102" s="41"/>
      <c r="M102" s="18"/>
      <c r="N102" s="43"/>
      <c r="O102" s="41"/>
      <c r="P102" s="18"/>
      <c r="Q102" s="43"/>
      <c r="R102" s="41"/>
    </row>
    <row r="103" spans="2:18" ht="12.75">
      <c r="B103" s="9" t="s">
        <v>113</v>
      </c>
      <c r="F103" s="41"/>
      <c r="G103" s="18"/>
      <c r="H103" s="43"/>
      <c r="I103" s="41"/>
      <c r="J103" s="18"/>
      <c r="K103" s="43"/>
      <c r="L103" s="41"/>
      <c r="M103" s="18"/>
      <c r="N103" s="43"/>
      <c r="O103" s="41"/>
      <c r="P103" s="18"/>
      <c r="Q103" s="43"/>
      <c r="R103" s="41"/>
    </row>
    <row r="104" spans="2:18" ht="12.75">
      <c r="B104" s="9" t="s">
        <v>466</v>
      </c>
      <c r="F104" s="40"/>
      <c r="G104" s="18"/>
      <c r="I104" s="40"/>
      <c r="J104" s="18"/>
      <c r="L104" s="40"/>
      <c r="M104" s="18"/>
      <c r="O104" s="40"/>
      <c r="P104" s="18"/>
      <c r="Q104" s="43"/>
      <c r="R104" s="41"/>
    </row>
    <row r="105" spans="2:18" ht="12.75">
      <c r="B105" s="9" t="s">
        <v>114</v>
      </c>
      <c r="F105" s="41"/>
      <c r="G105" s="18"/>
      <c r="H105" s="43"/>
      <c r="I105" s="41"/>
      <c r="J105" s="18"/>
      <c r="K105" s="43"/>
      <c r="L105" s="41"/>
      <c r="M105" s="18"/>
      <c r="N105" s="43"/>
      <c r="O105" s="41"/>
      <c r="P105" s="18"/>
      <c r="Q105" s="43"/>
      <c r="R105" s="41"/>
    </row>
    <row r="106" spans="2:18" ht="12.75">
      <c r="B106" s="9" t="s">
        <v>115</v>
      </c>
      <c r="F106" s="41"/>
      <c r="G106" s="18"/>
      <c r="H106" s="43"/>
      <c r="I106" s="41"/>
      <c r="J106" s="18"/>
      <c r="K106" s="43"/>
      <c r="L106" s="41"/>
      <c r="M106" s="18"/>
      <c r="N106" s="43"/>
      <c r="O106" s="41"/>
      <c r="P106" s="18"/>
      <c r="Q106" s="43"/>
      <c r="R106" s="41"/>
    </row>
    <row r="107" spans="2:18" ht="12.75">
      <c r="B107" s="9" t="s">
        <v>116</v>
      </c>
      <c r="F107" s="41"/>
      <c r="G107" s="18"/>
      <c r="H107" s="43"/>
      <c r="I107" s="41"/>
      <c r="J107" s="18"/>
      <c r="K107" s="43"/>
      <c r="L107" s="41"/>
      <c r="M107" s="18"/>
      <c r="N107" s="43"/>
      <c r="O107" s="41"/>
      <c r="P107" s="18"/>
      <c r="Q107" s="43"/>
      <c r="R107" s="41"/>
    </row>
    <row r="108" spans="1:18" ht="12.75">
      <c r="A108" s="9" t="s">
        <v>467</v>
      </c>
      <c r="F108" s="40"/>
      <c r="G108" s="19">
        <f>(SUM(F112:F114)+F109+F110)/5</f>
        <v>0</v>
      </c>
      <c r="H108" s="43"/>
      <c r="I108" s="40"/>
      <c r="J108" s="19">
        <f>(SUM(I112:I114)+I109+I110)/5</f>
        <v>0</v>
      </c>
      <c r="K108" s="43"/>
      <c r="L108" s="40"/>
      <c r="M108" s="19">
        <f>(SUM(L112:L114)+L109+L110)/5</f>
        <v>0</v>
      </c>
      <c r="N108" s="43"/>
      <c r="O108" s="40"/>
      <c r="P108" s="19">
        <f>(SUM(O112:O114)+O109+O110)/5</f>
        <v>0</v>
      </c>
      <c r="Q108" s="43"/>
      <c r="R108" s="41"/>
    </row>
    <row r="109" spans="2:18" ht="12.75">
      <c r="B109" s="9" t="s">
        <v>117</v>
      </c>
      <c r="F109" s="41"/>
      <c r="G109" s="18"/>
      <c r="H109" s="43"/>
      <c r="I109" s="41"/>
      <c r="J109" s="18"/>
      <c r="K109" s="43"/>
      <c r="L109" s="41"/>
      <c r="M109" s="18"/>
      <c r="N109" s="43"/>
      <c r="O109" s="41"/>
      <c r="P109" s="18"/>
      <c r="Q109" s="43"/>
      <c r="R109" s="41"/>
    </row>
    <row r="110" spans="2:18" ht="12.75">
      <c r="B110" s="9" t="s">
        <v>118</v>
      </c>
      <c r="F110" s="41"/>
      <c r="G110" s="18"/>
      <c r="H110" s="43"/>
      <c r="I110" s="41"/>
      <c r="J110" s="18"/>
      <c r="K110" s="43"/>
      <c r="L110" s="41"/>
      <c r="M110" s="18"/>
      <c r="N110" s="43"/>
      <c r="O110" s="41"/>
      <c r="P110" s="18"/>
      <c r="Q110" s="43"/>
      <c r="R110" s="41"/>
    </row>
    <row r="111" spans="2:18" ht="12.75">
      <c r="B111" s="9" t="s">
        <v>466</v>
      </c>
      <c r="F111" s="40"/>
      <c r="G111" s="18"/>
      <c r="I111" s="40"/>
      <c r="J111" s="18"/>
      <c r="L111" s="40"/>
      <c r="M111" s="18"/>
      <c r="O111" s="40"/>
      <c r="P111" s="18"/>
      <c r="Q111" s="43"/>
      <c r="R111" s="41"/>
    </row>
    <row r="112" spans="2:18" ht="12.75">
      <c r="B112" s="9" t="s">
        <v>119</v>
      </c>
      <c r="F112" s="41"/>
      <c r="G112" s="18"/>
      <c r="H112" s="43"/>
      <c r="I112" s="41"/>
      <c r="J112" s="18"/>
      <c r="K112" s="43"/>
      <c r="L112" s="41"/>
      <c r="M112" s="18"/>
      <c r="N112" s="43"/>
      <c r="O112" s="41"/>
      <c r="P112" s="18"/>
      <c r="Q112" s="43"/>
      <c r="R112" s="41"/>
    </row>
    <row r="113" spans="2:18" ht="12.75">
      <c r="B113" s="9" t="s">
        <v>120</v>
      </c>
      <c r="F113" s="41"/>
      <c r="G113" s="18"/>
      <c r="H113" s="43"/>
      <c r="I113" s="41"/>
      <c r="J113" s="18"/>
      <c r="K113" s="43"/>
      <c r="L113" s="41"/>
      <c r="M113" s="18"/>
      <c r="N113" s="43"/>
      <c r="O113" s="41"/>
      <c r="P113" s="18"/>
      <c r="Q113" s="43"/>
      <c r="R113" s="41"/>
    </row>
    <row r="114" spans="2:18" ht="12.75">
      <c r="B114" s="9" t="s">
        <v>121</v>
      </c>
      <c r="F114" s="41"/>
      <c r="G114" s="18"/>
      <c r="H114" s="43"/>
      <c r="I114" s="41"/>
      <c r="J114" s="18"/>
      <c r="K114" s="43"/>
      <c r="L114" s="41"/>
      <c r="M114" s="18"/>
      <c r="N114" s="43"/>
      <c r="O114" s="41"/>
      <c r="P114" s="18"/>
      <c r="Q114" s="43"/>
      <c r="R114" s="41"/>
    </row>
    <row r="115" spans="1:18" ht="12.75">
      <c r="A115" s="9" t="s">
        <v>471</v>
      </c>
      <c r="F115" s="40"/>
      <c r="G115" s="19">
        <f>SUM(F116:F119)/4</f>
        <v>0</v>
      </c>
      <c r="H115" s="43"/>
      <c r="I115" s="40"/>
      <c r="J115" s="19">
        <f>SUM(I116:I119)/4</f>
        <v>0</v>
      </c>
      <c r="K115" s="43"/>
      <c r="L115" s="40"/>
      <c r="M115" s="19">
        <f>SUM(L116:L119)/4</f>
        <v>0</v>
      </c>
      <c r="N115" s="43"/>
      <c r="O115" s="40"/>
      <c r="P115" s="19">
        <f>SUM(O116:O119)/4</f>
        <v>0</v>
      </c>
      <c r="Q115" s="43"/>
      <c r="R115" s="41"/>
    </row>
    <row r="116" spans="2:18" ht="12.75">
      <c r="B116" s="9" t="s">
        <v>470</v>
      </c>
      <c r="F116" s="41"/>
      <c r="G116" s="18"/>
      <c r="H116" s="43"/>
      <c r="I116" s="41"/>
      <c r="J116" s="18"/>
      <c r="K116" s="43"/>
      <c r="L116" s="41"/>
      <c r="M116" s="18"/>
      <c r="N116" s="43"/>
      <c r="O116" s="41"/>
      <c r="P116" s="18"/>
      <c r="Q116" s="43"/>
      <c r="R116" s="41"/>
    </row>
    <row r="117" spans="2:18" ht="12.75">
      <c r="B117" s="9" t="s">
        <v>468</v>
      </c>
      <c r="F117" s="41"/>
      <c r="G117" s="18"/>
      <c r="H117" s="43"/>
      <c r="I117" s="41"/>
      <c r="J117" s="18"/>
      <c r="K117" s="43"/>
      <c r="L117" s="41"/>
      <c r="M117" s="18"/>
      <c r="N117" s="43"/>
      <c r="O117" s="41"/>
      <c r="P117" s="18"/>
      <c r="Q117" s="43"/>
      <c r="R117" s="41"/>
    </row>
    <row r="118" spans="2:18" ht="12.75">
      <c r="B118" s="9" t="s">
        <v>469</v>
      </c>
      <c r="F118" s="41"/>
      <c r="G118" s="18"/>
      <c r="H118" s="43"/>
      <c r="I118" s="41"/>
      <c r="J118" s="18"/>
      <c r="K118" s="43"/>
      <c r="L118" s="41"/>
      <c r="M118" s="18"/>
      <c r="N118" s="43"/>
      <c r="O118" s="41"/>
      <c r="P118" s="18"/>
      <c r="Q118" s="43"/>
      <c r="R118" s="41"/>
    </row>
    <row r="119" spans="2:18" ht="12.75">
      <c r="B119" s="9" t="s">
        <v>122</v>
      </c>
      <c r="F119" s="41"/>
      <c r="G119" s="18"/>
      <c r="H119" s="43"/>
      <c r="I119" s="41"/>
      <c r="J119" s="18"/>
      <c r="K119" s="43"/>
      <c r="L119" s="41"/>
      <c r="M119" s="18"/>
      <c r="N119" s="43"/>
      <c r="O119" s="41"/>
      <c r="P119" s="18"/>
      <c r="Q119" s="43"/>
      <c r="R119" s="41"/>
    </row>
    <row r="120" spans="2:18" ht="12.75">
      <c r="B120" s="9" t="s">
        <v>99</v>
      </c>
      <c r="F120" s="40"/>
      <c r="G120" s="18"/>
      <c r="H120" s="43"/>
      <c r="I120" s="40"/>
      <c r="J120" s="18"/>
      <c r="K120" s="43"/>
      <c r="L120" s="40"/>
      <c r="M120" s="18"/>
      <c r="N120" s="43"/>
      <c r="O120" s="40"/>
      <c r="P120" s="18"/>
      <c r="Q120" s="43"/>
      <c r="R120" s="41"/>
    </row>
    <row r="121" spans="1:18" ht="12.75">
      <c r="A121" s="9" t="s">
        <v>472</v>
      </c>
      <c r="F121" s="40"/>
      <c r="G121" s="19">
        <f>(SUM(F122:F124)+SUM(F126:F131)+SUM(F133:F135))/12</f>
        <v>0</v>
      </c>
      <c r="H121" s="43"/>
      <c r="I121" s="40"/>
      <c r="J121" s="19">
        <f>(SUM(I122:I124)+SUM(I126:I131)+SUM(I133:I135))/12</f>
        <v>0</v>
      </c>
      <c r="K121" s="43"/>
      <c r="L121" s="40"/>
      <c r="M121" s="19">
        <f>(SUM(L122:L124)+SUM(L126:L131)+SUM(L133:L135))/12</f>
        <v>0</v>
      </c>
      <c r="N121" s="43"/>
      <c r="O121" s="40"/>
      <c r="P121" s="19">
        <f>(SUM(O122:O124)+SUM(O126:O131)+SUM(O133:O135))/12</f>
        <v>0</v>
      </c>
      <c r="Q121" s="43"/>
      <c r="R121" s="41"/>
    </row>
    <row r="122" spans="2:18" ht="12.75">
      <c r="B122" s="9" t="s">
        <v>100</v>
      </c>
      <c r="F122" s="41"/>
      <c r="G122" s="18"/>
      <c r="H122" s="43"/>
      <c r="I122" s="41"/>
      <c r="J122" s="18"/>
      <c r="K122" s="43"/>
      <c r="L122" s="41"/>
      <c r="M122" s="18"/>
      <c r="N122" s="43"/>
      <c r="O122" s="41"/>
      <c r="P122" s="18"/>
      <c r="Q122" s="43"/>
      <c r="R122" s="41"/>
    </row>
    <row r="123" spans="2:18" ht="12.75">
      <c r="B123" s="9" t="s">
        <v>101</v>
      </c>
      <c r="F123" s="41"/>
      <c r="G123" s="18"/>
      <c r="H123" s="43"/>
      <c r="I123" s="41"/>
      <c r="J123" s="18"/>
      <c r="K123" s="43"/>
      <c r="L123" s="41"/>
      <c r="M123" s="18"/>
      <c r="N123" s="43"/>
      <c r="O123" s="41"/>
      <c r="P123" s="18"/>
      <c r="Q123" s="43"/>
      <c r="R123" s="41"/>
    </row>
    <row r="124" spans="2:18" ht="12.75">
      <c r="B124" s="9" t="s">
        <v>102</v>
      </c>
      <c r="F124" s="41"/>
      <c r="G124" s="18"/>
      <c r="H124" s="43"/>
      <c r="I124" s="41"/>
      <c r="J124" s="18"/>
      <c r="K124" s="43"/>
      <c r="L124" s="41"/>
      <c r="M124" s="18"/>
      <c r="N124" s="43"/>
      <c r="O124" s="41"/>
      <c r="P124" s="18"/>
      <c r="Q124" s="43"/>
      <c r="R124" s="41"/>
    </row>
    <row r="125" spans="2:18" ht="12.75">
      <c r="B125" s="9" t="s">
        <v>96</v>
      </c>
      <c r="F125" s="40"/>
      <c r="G125" s="18"/>
      <c r="H125" s="43"/>
      <c r="I125" s="40"/>
      <c r="J125" s="18"/>
      <c r="K125" s="43"/>
      <c r="L125" s="40"/>
      <c r="M125" s="18"/>
      <c r="N125" s="43"/>
      <c r="O125" s="40"/>
      <c r="P125" s="18"/>
      <c r="Q125" s="43"/>
      <c r="R125" s="41"/>
    </row>
    <row r="126" spans="2:18" ht="12.75">
      <c r="B126" s="9" t="s">
        <v>103</v>
      </c>
      <c r="F126" s="41"/>
      <c r="G126" s="18"/>
      <c r="H126" s="43"/>
      <c r="I126" s="41"/>
      <c r="J126" s="18"/>
      <c r="K126" s="43"/>
      <c r="L126" s="41"/>
      <c r="M126" s="18"/>
      <c r="N126" s="43"/>
      <c r="O126" s="41"/>
      <c r="P126" s="18"/>
      <c r="Q126" s="43"/>
      <c r="R126" s="41"/>
    </row>
    <row r="127" spans="2:18" ht="12.75">
      <c r="B127" s="9" t="s">
        <v>104</v>
      </c>
      <c r="F127" s="41"/>
      <c r="G127" s="18"/>
      <c r="H127" s="43"/>
      <c r="I127" s="41"/>
      <c r="J127" s="18"/>
      <c r="K127" s="43"/>
      <c r="L127" s="41"/>
      <c r="M127" s="18"/>
      <c r="N127" s="43"/>
      <c r="O127" s="41"/>
      <c r="P127" s="18"/>
      <c r="Q127" s="43"/>
      <c r="R127" s="41"/>
    </row>
    <row r="128" spans="2:18" ht="12.75">
      <c r="B128" s="9" t="s">
        <v>105</v>
      </c>
      <c r="F128" s="41"/>
      <c r="G128" s="18"/>
      <c r="H128" s="43"/>
      <c r="I128" s="41"/>
      <c r="J128" s="18"/>
      <c r="K128" s="43"/>
      <c r="L128" s="41"/>
      <c r="M128" s="18"/>
      <c r="N128" s="43"/>
      <c r="O128" s="41"/>
      <c r="P128" s="18"/>
      <c r="Q128" s="43"/>
      <c r="R128" s="41"/>
    </row>
    <row r="129" spans="2:18" ht="12.75">
      <c r="B129" s="9" t="s">
        <v>106</v>
      </c>
      <c r="F129" s="41"/>
      <c r="G129" s="18"/>
      <c r="H129" s="43"/>
      <c r="I129" s="41"/>
      <c r="J129" s="18"/>
      <c r="K129" s="43"/>
      <c r="L129" s="41"/>
      <c r="M129" s="18"/>
      <c r="N129" s="43"/>
      <c r="O129" s="41"/>
      <c r="P129" s="18"/>
      <c r="Q129" s="43"/>
      <c r="R129" s="41"/>
    </row>
    <row r="130" spans="2:18" ht="12.75">
      <c r="B130" s="9" t="s">
        <v>107</v>
      </c>
      <c r="F130" s="41"/>
      <c r="G130" s="18"/>
      <c r="H130" s="43"/>
      <c r="I130" s="41"/>
      <c r="J130" s="18"/>
      <c r="K130" s="43"/>
      <c r="L130" s="41"/>
      <c r="M130" s="18"/>
      <c r="N130" s="43"/>
      <c r="O130" s="41"/>
      <c r="P130" s="18"/>
      <c r="Q130" s="43"/>
      <c r="R130" s="41"/>
    </row>
    <row r="131" spans="2:18" ht="12.75">
      <c r="B131" s="9" t="s">
        <v>108</v>
      </c>
      <c r="F131" s="41"/>
      <c r="G131" s="18"/>
      <c r="H131" s="43"/>
      <c r="I131" s="41"/>
      <c r="J131" s="18"/>
      <c r="K131" s="43"/>
      <c r="L131" s="41"/>
      <c r="M131" s="18"/>
      <c r="N131" s="43"/>
      <c r="O131" s="41"/>
      <c r="P131" s="18"/>
      <c r="Q131" s="43"/>
      <c r="R131" s="41"/>
    </row>
    <row r="132" spans="2:18" ht="12.75">
      <c r="B132" s="9" t="s">
        <v>97</v>
      </c>
      <c r="F132" s="40"/>
      <c r="G132" s="18"/>
      <c r="H132" s="43"/>
      <c r="I132" s="40"/>
      <c r="J132" s="18"/>
      <c r="K132" s="43"/>
      <c r="L132" s="40"/>
      <c r="M132" s="18"/>
      <c r="N132" s="43"/>
      <c r="O132" s="40"/>
      <c r="P132" s="18"/>
      <c r="Q132" s="43"/>
      <c r="R132" s="41"/>
    </row>
    <row r="133" spans="2:18" ht="12.75">
      <c r="B133" s="9" t="s">
        <v>109</v>
      </c>
      <c r="F133" s="41"/>
      <c r="G133" s="18"/>
      <c r="H133" s="43"/>
      <c r="I133" s="41"/>
      <c r="J133" s="18"/>
      <c r="K133" s="43"/>
      <c r="L133" s="41"/>
      <c r="M133" s="18"/>
      <c r="N133" s="43"/>
      <c r="O133" s="41"/>
      <c r="P133" s="18"/>
      <c r="Q133" s="43"/>
      <c r="R133" s="41"/>
    </row>
    <row r="134" spans="2:18" ht="12.75">
      <c r="B134" s="9" t="s">
        <v>110</v>
      </c>
      <c r="F134" s="41"/>
      <c r="G134" s="18"/>
      <c r="H134" s="43"/>
      <c r="I134" s="41"/>
      <c r="J134" s="18"/>
      <c r="K134" s="43"/>
      <c r="L134" s="41"/>
      <c r="M134" s="18"/>
      <c r="N134" s="43"/>
      <c r="O134" s="41"/>
      <c r="P134" s="18"/>
      <c r="Q134" s="43"/>
      <c r="R134" s="41"/>
    </row>
    <row r="135" spans="2:18" ht="12.75">
      <c r="B135" s="9" t="s">
        <v>111</v>
      </c>
      <c r="F135" s="41"/>
      <c r="G135" s="18"/>
      <c r="H135" s="43"/>
      <c r="I135" s="41"/>
      <c r="J135" s="18"/>
      <c r="K135" s="43"/>
      <c r="L135" s="41"/>
      <c r="M135" s="18"/>
      <c r="N135" s="43"/>
      <c r="O135" s="41"/>
      <c r="P135" s="18"/>
      <c r="Q135" s="43"/>
      <c r="R135" s="41"/>
    </row>
    <row r="136" spans="3:18" ht="12.75">
      <c r="C136" s="8" t="s">
        <v>336</v>
      </c>
      <c r="D136" s="8"/>
      <c r="E136" s="8"/>
      <c r="F136" s="42"/>
      <c r="G136" s="14">
        <f>G101+G108+G115+G121</f>
        <v>0</v>
      </c>
      <c r="H136" s="43"/>
      <c r="I136" s="42"/>
      <c r="J136" s="14">
        <f>J101+J108+J115+J121</f>
        <v>0</v>
      </c>
      <c r="K136" s="43"/>
      <c r="L136" s="42"/>
      <c r="M136" s="14">
        <f>M101+M108+M115+M121</f>
        <v>0</v>
      </c>
      <c r="N136" s="43"/>
      <c r="O136" s="42"/>
      <c r="P136" s="14">
        <f>P101+P108+P115+P121</f>
        <v>0</v>
      </c>
      <c r="Q136" s="43"/>
      <c r="R136" s="41"/>
    </row>
    <row r="137" spans="3:16" ht="12.75">
      <c r="C137" s="8" t="s">
        <v>337</v>
      </c>
      <c r="D137" s="8"/>
      <c r="E137" s="8"/>
      <c r="F137" s="42"/>
      <c r="G137" s="14">
        <f>G136/4</f>
        <v>0</v>
      </c>
      <c r="H137" s="43"/>
      <c r="I137" s="42"/>
      <c r="J137" s="14">
        <f>J136/4</f>
        <v>0</v>
      </c>
      <c r="K137" s="43"/>
      <c r="L137" s="42"/>
      <c r="M137" s="14">
        <f>M136/4</f>
        <v>0</v>
      </c>
      <c r="N137" s="43"/>
      <c r="O137" s="42"/>
      <c r="P137" s="14">
        <f>P136/4</f>
        <v>0</v>
      </c>
    </row>
    <row r="138" spans="3:16" ht="12.75">
      <c r="C138" s="8" t="s">
        <v>338</v>
      </c>
      <c r="D138" s="8"/>
      <c r="E138" s="8"/>
      <c r="F138" s="42"/>
      <c r="G138" s="14">
        <f>G137/5*100</f>
        <v>0</v>
      </c>
      <c r="H138" s="43"/>
      <c r="I138" s="42"/>
      <c r="J138" s="14">
        <f>J137/5*100</f>
        <v>0</v>
      </c>
      <c r="K138" s="43"/>
      <c r="L138" s="42"/>
      <c r="M138" s="14">
        <f>M137/5*100</f>
        <v>0</v>
      </c>
      <c r="N138" s="43"/>
      <c r="O138" s="42"/>
      <c r="P138" s="14">
        <f>P137/5*100</f>
        <v>0</v>
      </c>
    </row>
    <row r="139" spans="6:15" ht="12.75">
      <c r="F139" s="43"/>
      <c r="H139" s="43"/>
      <c r="I139" s="43"/>
      <c r="K139" s="43"/>
      <c r="L139" s="43"/>
      <c r="N139" s="43"/>
      <c r="O139" s="43"/>
    </row>
    <row r="140" spans="1:15" ht="12.75">
      <c r="A140" s="17" t="s">
        <v>325</v>
      </c>
      <c r="F140" s="43"/>
      <c r="H140" s="43"/>
      <c r="I140" s="43"/>
      <c r="K140" s="43"/>
      <c r="L140" s="43"/>
      <c r="N140" s="43"/>
      <c r="O140" s="43"/>
    </row>
    <row r="141" spans="1:15" ht="12.75">
      <c r="A141" s="9" t="s">
        <v>326</v>
      </c>
      <c r="F141" s="43"/>
      <c r="H141" s="43"/>
      <c r="I141" s="43"/>
      <c r="K141" s="43"/>
      <c r="L141" s="43"/>
      <c r="N141" s="43"/>
      <c r="O141" s="43"/>
    </row>
    <row r="142" spans="1:15" ht="12.75">
      <c r="A142" s="9" t="s">
        <v>327</v>
      </c>
      <c r="F142" s="43"/>
      <c r="H142" s="43"/>
      <c r="I142" s="43"/>
      <c r="K142" s="43"/>
      <c r="L142" s="43"/>
      <c r="N142" s="43"/>
      <c r="O142" s="43"/>
    </row>
    <row r="143" spans="1:15" ht="12.75">
      <c r="A143" s="9" t="s">
        <v>328</v>
      </c>
      <c r="F143" s="43"/>
      <c r="H143" s="43"/>
      <c r="I143" s="43"/>
      <c r="K143" s="43"/>
      <c r="L143" s="43"/>
      <c r="N143" s="43"/>
      <c r="O143" s="43"/>
    </row>
    <row r="144" spans="1:15" ht="12.75">
      <c r="A144" s="9" t="s">
        <v>329</v>
      </c>
      <c r="F144" s="43"/>
      <c r="H144" s="43"/>
      <c r="I144" s="43"/>
      <c r="K144" s="43"/>
      <c r="L144" s="43"/>
      <c r="N144" s="43"/>
      <c r="O144" s="43"/>
    </row>
    <row r="145" spans="1:15" ht="12.75">
      <c r="A145" s="9" t="s">
        <v>330</v>
      </c>
      <c r="F145" s="43"/>
      <c r="H145" s="43"/>
      <c r="I145" s="43"/>
      <c r="K145" s="43"/>
      <c r="L145" s="43"/>
      <c r="N145" s="43"/>
      <c r="O145" s="43"/>
    </row>
    <row r="146" spans="1:15" ht="12.75">
      <c r="A146" s="9" t="s">
        <v>331</v>
      </c>
      <c r="F146" s="43"/>
      <c r="H146" s="43"/>
      <c r="I146" s="43"/>
      <c r="K146" s="43"/>
      <c r="L146" s="43"/>
      <c r="N146" s="43"/>
      <c r="O146" s="43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9"/>
  <sheetViews>
    <sheetView zoomScalePageLayoutView="0" workbookViewId="0" topLeftCell="A1">
      <selection activeCell="C2" sqref="C2"/>
    </sheetView>
  </sheetViews>
  <sheetFormatPr defaultColWidth="9.140625" defaultRowHeight="15"/>
  <cols>
    <col min="1" max="3" width="18.7109375" style="2" customWidth="1"/>
    <col min="4" max="5" width="9.140625" style="2" customWidth="1"/>
    <col min="6" max="7" width="5.7109375" style="2" customWidth="1"/>
    <col min="8" max="8" width="6.7109375" style="2" customWidth="1"/>
    <col min="9" max="10" width="5.7109375" style="2" customWidth="1"/>
    <col min="11" max="11" width="6.7109375" style="2" customWidth="1"/>
    <col min="12" max="13" width="5.7109375" style="2" customWidth="1"/>
    <col min="14" max="14" width="6.7109375" style="2" customWidth="1"/>
    <col min="15" max="16" width="5.7109375" style="2" customWidth="1"/>
    <col min="17" max="17" width="6.7109375" style="2" customWidth="1"/>
    <col min="18" max="18" width="164.140625" style="2" customWidth="1"/>
    <col min="19" max="16384" width="9.140625" style="2" customWidth="1"/>
  </cols>
  <sheetData>
    <row r="1" spans="1:18" ht="12.75">
      <c r="A1" s="10" t="s">
        <v>88</v>
      </c>
      <c r="E1" s="9"/>
      <c r="F1" s="33" t="s">
        <v>412</v>
      </c>
      <c r="G1" s="50" t="s">
        <v>413</v>
      </c>
      <c r="H1" s="46" t="s">
        <v>335</v>
      </c>
      <c r="I1" s="33" t="s">
        <v>412</v>
      </c>
      <c r="J1" s="50" t="s">
        <v>413</v>
      </c>
      <c r="K1" s="48" t="s">
        <v>335</v>
      </c>
      <c r="L1" s="33" t="s">
        <v>412</v>
      </c>
      <c r="M1" s="50" t="s">
        <v>413</v>
      </c>
      <c r="N1" s="48" t="s">
        <v>335</v>
      </c>
      <c r="O1" s="33" t="s">
        <v>414</v>
      </c>
      <c r="P1" s="50" t="s">
        <v>413</v>
      </c>
      <c r="Q1" s="44" t="s">
        <v>335</v>
      </c>
      <c r="R1" s="45" t="s">
        <v>416</v>
      </c>
    </row>
    <row r="2" spans="6:18" ht="38.25">
      <c r="F2" s="39" t="s">
        <v>86</v>
      </c>
      <c r="G2" s="5" t="s">
        <v>87</v>
      </c>
      <c r="H2" s="47"/>
      <c r="I2" s="39" t="s">
        <v>86</v>
      </c>
      <c r="J2" s="5" t="s">
        <v>87</v>
      </c>
      <c r="K2" s="47"/>
      <c r="L2" s="39" t="s">
        <v>86</v>
      </c>
      <c r="M2" s="5" t="s">
        <v>87</v>
      </c>
      <c r="N2" s="47"/>
      <c r="O2" s="39" t="s">
        <v>86</v>
      </c>
      <c r="P2" s="5" t="s">
        <v>87</v>
      </c>
      <c r="Q2" s="47"/>
      <c r="R2" s="33"/>
    </row>
    <row r="3" spans="1:18" ht="12.75">
      <c r="A3" s="2" t="s">
        <v>339</v>
      </c>
      <c r="F3" s="33"/>
      <c r="G3" s="6">
        <f>F3</f>
        <v>0</v>
      </c>
      <c r="H3" s="47"/>
      <c r="I3" s="33"/>
      <c r="J3" s="6">
        <f>I3</f>
        <v>0</v>
      </c>
      <c r="K3" s="47"/>
      <c r="L3" s="33"/>
      <c r="M3" s="6">
        <f>L3</f>
        <v>0</v>
      </c>
      <c r="N3" s="47"/>
      <c r="O3" s="33"/>
      <c r="P3" s="6">
        <f>O3</f>
        <v>0</v>
      </c>
      <c r="Q3" s="47"/>
      <c r="R3" s="33"/>
    </row>
    <row r="4" spans="1:18" ht="12.75">
      <c r="A4" s="2" t="s">
        <v>342</v>
      </c>
      <c r="F4" s="51"/>
      <c r="G4" s="6">
        <f>SUM(F5:F12)/8</f>
        <v>0</v>
      </c>
      <c r="H4" s="47"/>
      <c r="I4" s="51"/>
      <c r="J4" s="6">
        <f>SUM(I5:I12)/8</f>
        <v>0</v>
      </c>
      <c r="K4" s="47"/>
      <c r="L4" s="51"/>
      <c r="M4" s="6">
        <f>SUM(L5:L12)/8</f>
        <v>0</v>
      </c>
      <c r="N4" s="47"/>
      <c r="O4" s="51"/>
      <c r="P4" s="6">
        <f>SUM(O5:O12)/8</f>
        <v>0</v>
      </c>
      <c r="Q4" s="47"/>
      <c r="R4" s="33"/>
    </row>
    <row r="5" spans="2:18" ht="12.75">
      <c r="B5" s="2" t="s">
        <v>341</v>
      </c>
      <c r="F5" s="33"/>
      <c r="G5" s="7"/>
      <c r="H5" s="47"/>
      <c r="I5" s="33"/>
      <c r="J5" s="7"/>
      <c r="K5" s="47"/>
      <c r="L5" s="33"/>
      <c r="M5" s="7"/>
      <c r="N5" s="47"/>
      <c r="O5" s="33"/>
      <c r="P5" s="7"/>
      <c r="Q5" s="47"/>
      <c r="R5" s="33"/>
    </row>
    <row r="6" spans="2:18" ht="12.75">
      <c r="B6" s="2" t="s">
        <v>473</v>
      </c>
      <c r="F6" s="33"/>
      <c r="G6" s="7"/>
      <c r="H6" s="47"/>
      <c r="I6" s="33"/>
      <c r="J6" s="7"/>
      <c r="K6" s="47"/>
      <c r="L6" s="33"/>
      <c r="M6" s="7"/>
      <c r="N6" s="47"/>
      <c r="O6" s="33"/>
      <c r="P6" s="7"/>
      <c r="Q6" s="47"/>
      <c r="R6" s="33"/>
    </row>
    <row r="7" spans="2:18" ht="12.75">
      <c r="B7" s="2" t="s">
        <v>474</v>
      </c>
      <c r="F7" s="33"/>
      <c r="G7" s="7"/>
      <c r="H7" s="47"/>
      <c r="I7" s="33"/>
      <c r="J7" s="7"/>
      <c r="K7" s="47"/>
      <c r="L7" s="33"/>
      <c r="M7" s="7"/>
      <c r="N7" s="47"/>
      <c r="O7" s="33"/>
      <c r="P7" s="7"/>
      <c r="Q7" s="47"/>
      <c r="R7" s="33"/>
    </row>
    <row r="8" spans="2:18" ht="12.75">
      <c r="B8" s="2" t="s">
        <v>475</v>
      </c>
      <c r="F8" s="33"/>
      <c r="G8" s="7"/>
      <c r="H8" s="47"/>
      <c r="I8" s="33"/>
      <c r="J8" s="7"/>
      <c r="K8" s="47"/>
      <c r="L8" s="33"/>
      <c r="M8" s="7"/>
      <c r="N8" s="47"/>
      <c r="O8" s="33"/>
      <c r="P8" s="7"/>
      <c r="Q8" s="47"/>
      <c r="R8" s="33"/>
    </row>
    <row r="9" spans="2:18" ht="12.75">
      <c r="B9" s="2" t="s">
        <v>476</v>
      </c>
      <c r="F9" s="33"/>
      <c r="G9" s="7"/>
      <c r="H9" s="47"/>
      <c r="I9" s="33"/>
      <c r="J9" s="7"/>
      <c r="K9" s="47"/>
      <c r="L9" s="33"/>
      <c r="M9" s="7"/>
      <c r="N9" s="47"/>
      <c r="O9" s="33"/>
      <c r="P9" s="7"/>
      <c r="Q9" s="47"/>
      <c r="R9" s="33"/>
    </row>
    <row r="10" spans="2:18" ht="12.75">
      <c r="B10" s="2" t="s">
        <v>477</v>
      </c>
      <c r="F10" s="33"/>
      <c r="G10" s="7"/>
      <c r="H10" s="47"/>
      <c r="I10" s="33"/>
      <c r="J10" s="7"/>
      <c r="K10" s="47"/>
      <c r="L10" s="33"/>
      <c r="M10" s="7"/>
      <c r="N10" s="47"/>
      <c r="O10" s="33"/>
      <c r="P10" s="7"/>
      <c r="Q10" s="47"/>
      <c r="R10" s="33"/>
    </row>
    <row r="11" spans="2:18" ht="12.75">
      <c r="B11" s="2" t="s">
        <v>478</v>
      </c>
      <c r="F11" s="33"/>
      <c r="G11" s="7"/>
      <c r="H11" s="47"/>
      <c r="I11" s="33"/>
      <c r="J11" s="7"/>
      <c r="K11" s="47"/>
      <c r="L11" s="33"/>
      <c r="M11" s="7"/>
      <c r="N11" s="47"/>
      <c r="O11" s="33"/>
      <c r="P11" s="7"/>
      <c r="Q11" s="47"/>
      <c r="R11" s="33"/>
    </row>
    <row r="12" spans="2:18" ht="12.75">
      <c r="B12" s="2" t="s">
        <v>479</v>
      </c>
      <c r="F12" s="33"/>
      <c r="G12" s="7"/>
      <c r="H12" s="47"/>
      <c r="I12" s="33"/>
      <c r="J12" s="7"/>
      <c r="K12" s="47"/>
      <c r="L12" s="33"/>
      <c r="M12" s="7"/>
      <c r="N12" s="47"/>
      <c r="O12" s="33"/>
      <c r="P12" s="7"/>
      <c r="Q12" s="47"/>
      <c r="R12" s="33"/>
    </row>
    <row r="13" spans="1:18" ht="12.75">
      <c r="A13" s="2" t="s">
        <v>480</v>
      </c>
      <c r="F13" s="51"/>
      <c r="G13" s="6">
        <f>SUM(F14:F19)/6</f>
        <v>0</v>
      </c>
      <c r="H13" s="47"/>
      <c r="I13" s="51"/>
      <c r="J13" s="6">
        <f>SUM(I14:I19)/6</f>
        <v>0</v>
      </c>
      <c r="K13" s="47"/>
      <c r="L13" s="51"/>
      <c r="M13" s="6">
        <f>SUM(L14:L19)/6</f>
        <v>0</v>
      </c>
      <c r="N13" s="47"/>
      <c r="O13" s="51"/>
      <c r="P13" s="6">
        <f>SUM(O14:O19)/6</f>
        <v>0</v>
      </c>
      <c r="Q13" s="47"/>
      <c r="R13" s="33"/>
    </row>
    <row r="14" spans="2:18" ht="12.75">
      <c r="B14" s="2" t="s">
        <v>343</v>
      </c>
      <c r="F14" s="33"/>
      <c r="G14" s="7"/>
      <c r="H14" s="47"/>
      <c r="I14" s="33"/>
      <c r="J14" s="7"/>
      <c r="K14" s="47"/>
      <c r="L14" s="33"/>
      <c r="M14" s="7"/>
      <c r="N14" s="47"/>
      <c r="O14" s="33"/>
      <c r="P14" s="7"/>
      <c r="Q14" s="47"/>
      <c r="R14" s="33"/>
    </row>
    <row r="15" spans="2:18" ht="12.75">
      <c r="B15" s="2" t="s">
        <v>344</v>
      </c>
      <c r="F15" s="33"/>
      <c r="G15" s="7"/>
      <c r="H15" s="47"/>
      <c r="I15" s="33"/>
      <c r="J15" s="7"/>
      <c r="K15" s="47"/>
      <c r="L15" s="33"/>
      <c r="M15" s="7"/>
      <c r="N15" s="47"/>
      <c r="O15" s="33"/>
      <c r="P15" s="7"/>
      <c r="Q15" s="47"/>
      <c r="R15" s="33"/>
    </row>
    <row r="16" spans="2:18" ht="12.75">
      <c r="B16" s="2" t="s">
        <v>345</v>
      </c>
      <c r="F16" s="33"/>
      <c r="G16" s="7"/>
      <c r="H16" s="47"/>
      <c r="I16" s="33"/>
      <c r="J16" s="7"/>
      <c r="K16" s="47"/>
      <c r="L16" s="33"/>
      <c r="M16" s="7"/>
      <c r="N16" s="47"/>
      <c r="O16" s="33"/>
      <c r="P16" s="7"/>
      <c r="Q16" s="47"/>
      <c r="R16" s="33"/>
    </row>
    <row r="17" spans="2:18" ht="12.75">
      <c r="B17" s="2" t="s">
        <v>346</v>
      </c>
      <c r="F17" s="33"/>
      <c r="G17" s="7"/>
      <c r="H17" s="47"/>
      <c r="I17" s="33"/>
      <c r="J17" s="7"/>
      <c r="K17" s="47"/>
      <c r="L17" s="33"/>
      <c r="M17" s="7"/>
      <c r="N17" s="47"/>
      <c r="O17" s="33"/>
      <c r="P17" s="7"/>
      <c r="Q17" s="47"/>
      <c r="R17" s="33"/>
    </row>
    <row r="18" spans="2:18" ht="12.75">
      <c r="B18" s="2" t="s">
        <v>347</v>
      </c>
      <c r="F18" s="33"/>
      <c r="G18" s="7"/>
      <c r="H18" s="47"/>
      <c r="I18" s="33"/>
      <c r="J18" s="7"/>
      <c r="K18" s="47"/>
      <c r="L18" s="33"/>
      <c r="M18" s="7"/>
      <c r="N18" s="47"/>
      <c r="O18" s="33"/>
      <c r="P18" s="7"/>
      <c r="Q18" s="47"/>
      <c r="R18" s="33"/>
    </row>
    <row r="19" spans="2:18" ht="12.75">
      <c r="B19" s="2" t="s">
        <v>481</v>
      </c>
      <c r="F19" s="33"/>
      <c r="G19" s="7"/>
      <c r="H19" s="47"/>
      <c r="I19" s="33"/>
      <c r="J19" s="7"/>
      <c r="K19" s="47"/>
      <c r="L19" s="33"/>
      <c r="M19" s="7"/>
      <c r="N19" s="47"/>
      <c r="O19" s="33"/>
      <c r="P19" s="7"/>
      <c r="Q19" s="47"/>
      <c r="R19" s="33"/>
    </row>
    <row r="20" spans="1:18" ht="12.75">
      <c r="A20" s="2" t="s">
        <v>485</v>
      </c>
      <c r="F20" s="51"/>
      <c r="G20" s="6">
        <f>SUM(F21:F26)/6</f>
        <v>0</v>
      </c>
      <c r="H20" s="47"/>
      <c r="I20" s="51"/>
      <c r="J20" s="6">
        <f>SUM(I21:I26)/6</f>
        <v>0</v>
      </c>
      <c r="K20" s="47"/>
      <c r="L20" s="51"/>
      <c r="M20" s="6">
        <f>SUM(L21:L26)/6</f>
        <v>0</v>
      </c>
      <c r="N20" s="47"/>
      <c r="O20" s="51"/>
      <c r="P20" s="6">
        <f>SUM(O21:O26)/6</f>
        <v>0</v>
      </c>
      <c r="Q20" s="47"/>
      <c r="R20" s="33"/>
    </row>
    <row r="21" spans="2:18" ht="12.75">
      <c r="B21" s="2" t="s">
        <v>348</v>
      </c>
      <c r="F21" s="33"/>
      <c r="G21" s="7"/>
      <c r="H21" s="47"/>
      <c r="I21" s="33"/>
      <c r="J21" s="7"/>
      <c r="K21" s="47"/>
      <c r="L21" s="33"/>
      <c r="M21" s="7"/>
      <c r="N21" s="47"/>
      <c r="O21" s="33"/>
      <c r="P21" s="7"/>
      <c r="Q21" s="47"/>
      <c r="R21" s="33"/>
    </row>
    <row r="22" spans="2:18" ht="12.75">
      <c r="B22" s="2" t="s">
        <v>482</v>
      </c>
      <c r="F22" s="33"/>
      <c r="G22" s="7"/>
      <c r="H22" s="47"/>
      <c r="I22" s="33"/>
      <c r="J22" s="7"/>
      <c r="K22" s="47"/>
      <c r="L22" s="33"/>
      <c r="M22" s="7"/>
      <c r="N22" s="47"/>
      <c r="O22" s="33"/>
      <c r="P22" s="7"/>
      <c r="Q22" s="47"/>
      <c r="R22" s="33"/>
    </row>
    <row r="23" spans="2:18" ht="12.75">
      <c r="B23" s="2" t="s">
        <v>483</v>
      </c>
      <c r="F23" s="33"/>
      <c r="G23" s="7"/>
      <c r="H23" s="47"/>
      <c r="I23" s="33"/>
      <c r="J23" s="7"/>
      <c r="K23" s="47"/>
      <c r="L23" s="33"/>
      <c r="M23" s="7"/>
      <c r="N23" s="47"/>
      <c r="O23" s="33"/>
      <c r="P23" s="7"/>
      <c r="Q23" s="47"/>
      <c r="R23" s="33"/>
    </row>
    <row r="24" spans="2:18" ht="12.75">
      <c r="B24" s="2" t="s">
        <v>346</v>
      </c>
      <c r="F24" s="33"/>
      <c r="G24" s="7"/>
      <c r="H24" s="47"/>
      <c r="I24" s="33"/>
      <c r="J24" s="7"/>
      <c r="K24" s="47"/>
      <c r="L24" s="33"/>
      <c r="M24" s="7"/>
      <c r="N24" s="47"/>
      <c r="O24" s="33"/>
      <c r="P24" s="7"/>
      <c r="Q24" s="47"/>
      <c r="R24" s="33"/>
    </row>
    <row r="25" spans="2:18" ht="12.75">
      <c r="B25" s="2" t="s">
        <v>484</v>
      </c>
      <c r="F25" s="33"/>
      <c r="G25" s="7"/>
      <c r="H25" s="47"/>
      <c r="I25" s="33"/>
      <c r="J25" s="7"/>
      <c r="K25" s="47"/>
      <c r="L25" s="33"/>
      <c r="M25" s="7"/>
      <c r="N25" s="47"/>
      <c r="O25" s="33"/>
      <c r="P25" s="7"/>
      <c r="Q25" s="47"/>
      <c r="R25" s="33"/>
    </row>
    <row r="26" spans="2:18" ht="12.75">
      <c r="B26" s="2" t="s">
        <v>481</v>
      </c>
      <c r="F26" s="33"/>
      <c r="G26" s="7"/>
      <c r="H26" s="47"/>
      <c r="I26" s="33"/>
      <c r="J26" s="7"/>
      <c r="K26" s="47"/>
      <c r="L26" s="33"/>
      <c r="M26" s="7"/>
      <c r="N26" s="47"/>
      <c r="O26" s="33"/>
      <c r="P26" s="7"/>
      <c r="Q26" s="47"/>
      <c r="R26" s="33"/>
    </row>
    <row r="27" spans="3:18" ht="12.75">
      <c r="C27" s="8" t="s">
        <v>336</v>
      </c>
      <c r="F27" s="51"/>
      <c r="G27" s="6">
        <f>G3+G4+G13+G20</f>
        <v>0</v>
      </c>
      <c r="H27" s="47"/>
      <c r="I27" s="51"/>
      <c r="J27" s="6">
        <f>J3+J4+J13+J20</f>
        <v>0</v>
      </c>
      <c r="K27" s="47"/>
      <c r="L27" s="51"/>
      <c r="M27" s="6">
        <f>M3+M4+M13+M20</f>
        <v>0</v>
      </c>
      <c r="N27" s="47"/>
      <c r="O27" s="51"/>
      <c r="P27" s="6">
        <f>P3+P4+P13+P20</f>
        <v>0</v>
      </c>
      <c r="Q27" s="47"/>
      <c r="R27" s="33"/>
    </row>
    <row r="28" spans="3:18" ht="12.75">
      <c r="C28" s="8" t="s">
        <v>337</v>
      </c>
      <c r="F28" s="51"/>
      <c r="G28" s="6">
        <f>G27/4</f>
        <v>0</v>
      </c>
      <c r="H28" s="47"/>
      <c r="I28" s="51"/>
      <c r="J28" s="6">
        <f>J27/4</f>
        <v>0</v>
      </c>
      <c r="K28" s="47"/>
      <c r="L28" s="51"/>
      <c r="M28" s="6">
        <f>M27/4</f>
        <v>0</v>
      </c>
      <c r="N28" s="47"/>
      <c r="O28" s="51"/>
      <c r="P28" s="6">
        <f>P27/4</f>
        <v>0</v>
      </c>
      <c r="Q28" s="47"/>
      <c r="R28" s="33"/>
    </row>
    <row r="29" spans="3:18" ht="12.75">
      <c r="C29" s="8" t="s">
        <v>338</v>
      </c>
      <c r="F29" s="51"/>
      <c r="G29" s="6">
        <f>G28/5*100</f>
        <v>0</v>
      </c>
      <c r="H29" s="47"/>
      <c r="I29" s="51"/>
      <c r="J29" s="6">
        <f>J28/5*100</f>
        <v>0</v>
      </c>
      <c r="K29" s="47"/>
      <c r="L29" s="51"/>
      <c r="M29" s="6">
        <f>M28/5*100</f>
        <v>0</v>
      </c>
      <c r="N29" s="47"/>
      <c r="O29" s="51"/>
      <c r="P29" s="6">
        <f>P28/5*100</f>
        <v>0</v>
      </c>
      <c r="Q29" s="47"/>
      <c r="R29" s="33"/>
    </row>
    <row r="30" spans="6:18" ht="12.75">
      <c r="F30" s="47"/>
      <c r="H30" s="47"/>
      <c r="I30" s="47"/>
      <c r="K30" s="47"/>
      <c r="L30" s="47"/>
      <c r="N30" s="47"/>
      <c r="O30" s="47"/>
      <c r="Q30" s="47"/>
      <c r="R30" s="33"/>
    </row>
    <row r="31" spans="1:18" ht="12.75">
      <c r="A31" s="17" t="s">
        <v>325</v>
      </c>
      <c r="F31" s="47"/>
      <c r="H31" s="47"/>
      <c r="I31" s="47"/>
      <c r="K31" s="47"/>
      <c r="L31" s="47"/>
      <c r="N31" s="47"/>
      <c r="O31" s="47"/>
      <c r="R31" s="33"/>
    </row>
    <row r="32" spans="1:18" ht="12.75">
      <c r="A32" s="9" t="s">
        <v>326</v>
      </c>
      <c r="F32" s="47"/>
      <c r="H32" s="47"/>
      <c r="I32" s="47"/>
      <c r="K32" s="47"/>
      <c r="L32" s="47"/>
      <c r="N32" s="47"/>
      <c r="O32" s="47"/>
      <c r="R32" s="33"/>
    </row>
    <row r="33" spans="1:18" ht="12.75">
      <c r="A33" s="9" t="s">
        <v>327</v>
      </c>
      <c r="F33" s="47"/>
      <c r="H33" s="47"/>
      <c r="I33" s="47"/>
      <c r="K33" s="47"/>
      <c r="L33" s="47"/>
      <c r="N33" s="47"/>
      <c r="O33" s="47"/>
      <c r="R33" s="33"/>
    </row>
    <row r="34" spans="1:18" ht="12.75">
      <c r="A34" s="9" t="s">
        <v>328</v>
      </c>
      <c r="F34" s="47"/>
      <c r="H34" s="47"/>
      <c r="I34" s="47"/>
      <c r="K34" s="47"/>
      <c r="L34" s="47"/>
      <c r="N34" s="47"/>
      <c r="O34" s="47"/>
      <c r="R34" s="33"/>
    </row>
    <row r="35" spans="1:18" ht="12.75">
      <c r="A35" s="9" t="s">
        <v>329</v>
      </c>
      <c r="F35" s="47"/>
      <c r="H35" s="47"/>
      <c r="I35" s="47"/>
      <c r="K35" s="47"/>
      <c r="L35" s="47"/>
      <c r="N35" s="47"/>
      <c r="O35" s="47"/>
      <c r="R35" s="33"/>
    </row>
    <row r="36" spans="1:18" ht="12.75">
      <c r="A36" s="9" t="s">
        <v>330</v>
      </c>
      <c r="F36" s="47"/>
      <c r="H36" s="47"/>
      <c r="I36" s="47"/>
      <c r="K36" s="47"/>
      <c r="L36" s="47"/>
      <c r="N36" s="47"/>
      <c r="O36" s="47"/>
      <c r="R36" s="33"/>
    </row>
    <row r="37" spans="1:18" ht="12.75">
      <c r="A37" s="9" t="s">
        <v>331</v>
      </c>
      <c r="F37" s="47"/>
      <c r="H37" s="47"/>
      <c r="I37" s="47"/>
      <c r="K37" s="47"/>
      <c r="L37" s="47"/>
      <c r="N37" s="47"/>
      <c r="O37" s="47"/>
      <c r="R37" s="33"/>
    </row>
    <row r="38" ht="12.75">
      <c r="R38" s="33"/>
    </row>
    <row r="39" spans="1:18" ht="12.75">
      <c r="A39" s="10" t="s">
        <v>88</v>
      </c>
      <c r="E39" s="9"/>
      <c r="F39" s="33" t="s">
        <v>412</v>
      </c>
      <c r="G39" s="50" t="s">
        <v>413</v>
      </c>
      <c r="H39" s="46" t="s">
        <v>335</v>
      </c>
      <c r="I39" s="33" t="s">
        <v>412</v>
      </c>
      <c r="J39" s="50" t="s">
        <v>413</v>
      </c>
      <c r="K39" s="48" t="s">
        <v>335</v>
      </c>
      <c r="L39" s="33" t="s">
        <v>412</v>
      </c>
      <c r="M39" s="50" t="s">
        <v>413</v>
      </c>
      <c r="N39" s="48" t="s">
        <v>335</v>
      </c>
      <c r="O39" s="33" t="s">
        <v>414</v>
      </c>
      <c r="P39" s="50" t="s">
        <v>413</v>
      </c>
      <c r="Q39" s="44" t="s">
        <v>335</v>
      </c>
      <c r="R39" s="45" t="s">
        <v>416</v>
      </c>
    </row>
    <row r="40" spans="6:18" ht="38.25">
      <c r="F40" s="39" t="s">
        <v>86</v>
      </c>
      <c r="G40" s="5" t="s">
        <v>87</v>
      </c>
      <c r="H40" s="47"/>
      <c r="I40" s="39" t="s">
        <v>86</v>
      </c>
      <c r="J40" s="5" t="s">
        <v>87</v>
      </c>
      <c r="K40" s="47"/>
      <c r="L40" s="39" t="s">
        <v>86</v>
      </c>
      <c r="M40" s="5" t="s">
        <v>87</v>
      </c>
      <c r="N40" s="47"/>
      <c r="O40" s="39" t="s">
        <v>86</v>
      </c>
      <c r="P40" s="5" t="s">
        <v>87</v>
      </c>
      <c r="Q40" s="47"/>
      <c r="R40" s="33"/>
    </row>
    <row r="41" spans="1:18" ht="12.75">
      <c r="A41" s="2" t="s">
        <v>339</v>
      </c>
      <c r="F41" s="33"/>
      <c r="G41" s="6">
        <f>F41</f>
        <v>0</v>
      </c>
      <c r="H41" s="47"/>
      <c r="I41" s="33"/>
      <c r="J41" s="6">
        <f>I41</f>
        <v>0</v>
      </c>
      <c r="K41" s="47"/>
      <c r="L41" s="33"/>
      <c r="M41" s="6">
        <f>L41</f>
        <v>0</v>
      </c>
      <c r="N41" s="47"/>
      <c r="O41" s="33"/>
      <c r="P41" s="6">
        <f>O41</f>
        <v>0</v>
      </c>
      <c r="Q41" s="47"/>
      <c r="R41" s="33"/>
    </row>
    <row r="42" spans="1:18" ht="12.75">
      <c r="A42" s="2" t="s">
        <v>342</v>
      </c>
      <c r="F42" s="51"/>
      <c r="G42" s="6">
        <f>SUM(F43:F50)/8</f>
        <v>0</v>
      </c>
      <c r="H42" s="47"/>
      <c r="I42" s="51"/>
      <c r="J42" s="6">
        <f>SUM(I43:I50)/8</f>
        <v>0</v>
      </c>
      <c r="K42" s="47"/>
      <c r="L42" s="51"/>
      <c r="M42" s="6">
        <f>SUM(L43:L50)/8</f>
        <v>0</v>
      </c>
      <c r="N42" s="47"/>
      <c r="O42" s="51"/>
      <c r="P42" s="6">
        <f>SUM(O43:O50)/8</f>
        <v>0</v>
      </c>
      <c r="Q42" s="47"/>
      <c r="R42" s="33"/>
    </row>
    <row r="43" spans="2:18" ht="12.75">
      <c r="B43" s="2" t="s">
        <v>341</v>
      </c>
      <c r="F43" s="33"/>
      <c r="G43" s="7"/>
      <c r="H43" s="47"/>
      <c r="I43" s="33"/>
      <c r="J43" s="7"/>
      <c r="K43" s="47"/>
      <c r="L43" s="33"/>
      <c r="M43" s="7"/>
      <c r="N43" s="47"/>
      <c r="O43" s="33"/>
      <c r="P43" s="7"/>
      <c r="Q43" s="47"/>
      <c r="R43" s="33"/>
    </row>
    <row r="44" spans="2:18" ht="12.75">
      <c r="B44" s="2" t="s">
        <v>473</v>
      </c>
      <c r="F44" s="33"/>
      <c r="G44" s="7"/>
      <c r="H44" s="47"/>
      <c r="I44" s="33"/>
      <c r="J44" s="7"/>
      <c r="K44" s="47"/>
      <c r="L44" s="33"/>
      <c r="M44" s="7"/>
      <c r="N44" s="47"/>
      <c r="O44" s="33"/>
      <c r="P44" s="7"/>
      <c r="Q44" s="47"/>
      <c r="R44" s="33"/>
    </row>
    <row r="45" spans="2:18" ht="12.75">
      <c r="B45" s="2" t="s">
        <v>474</v>
      </c>
      <c r="F45" s="33"/>
      <c r="G45" s="7"/>
      <c r="H45" s="47"/>
      <c r="I45" s="33"/>
      <c r="J45" s="7"/>
      <c r="K45" s="47"/>
      <c r="L45" s="33"/>
      <c r="M45" s="7"/>
      <c r="N45" s="47"/>
      <c r="O45" s="33"/>
      <c r="P45" s="7"/>
      <c r="Q45" s="47"/>
      <c r="R45" s="33"/>
    </row>
    <row r="46" spans="2:18" ht="12.75">
      <c r="B46" s="2" t="s">
        <v>475</v>
      </c>
      <c r="F46" s="33"/>
      <c r="G46" s="7"/>
      <c r="H46" s="47"/>
      <c r="I46" s="33"/>
      <c r="J46" s="7"/>
      <c r="K46" s="47"/>
      <c r="L46" s="33"/>
      <c r="M46" s="7"/>
      <c r="N46" s="47"/>
      <c r="O46" s="33"/>
      <c r="P46" s="7"/>
      <c r="Q46" s="47"/>
      <c r="R46" s="33"/>
    </row>
    <row r="47" spans="2:18" ht="12.75">
      <c r="B47" s="2" t="s">
        <v>476</v>
      </c>
      <c r="F47" s="33"/>
      <c r="G47" s="7"/>
      <c r="H47" s="47"/>
      <c r="I47" s="33"/>
      <c r="J47" s="7"/>
      <c r="K47" s="47"/>
      <c r="L47" s="33"/>
      <c r="M47" s="7"/>
      <c r="N47" s="47"/>
      <c r="O47" s="33"/>
      <c r="P47" s="7"/>
      <c r="Q47" s="47"/>
      <c r="R47" s="33"/>
    </row>
    <row r="48" spans="2:18" ht="12.75">
      <c r="B48" s="2" t="s">
        <v>477</v>
      </c>
      <c r="F48" s="33"/>
      <c r="G48" s="7"/>
      <c r="H48" s="47"/>
      <c r="I48" s="33"/>
      <c r="J48" s="7"/>
      <c r="K48" s="47"/>
      <c r="L48" s="33"/>
      <c r="M48" s="7"/>
      <c r="N48" s="47"/>
      <c r="O48" s="33"/>
      <c r="P48" s="7"/>
      <c r="Q48" s="47"/>
      <c r="R48" s="33"/>
    </row>
    <row r="49" spans="2:18" ht="12.75">
      <c r="B49" s="2" t="s">
        <v>478</v>
      </c>
      <c r="F49" s="33"/>
      <c r="G49" s="7"/>
      <c r="H49" s="47"/>
      <c r="I49" s="33"/>
      <c r="J49" s="7"/>
      <c r="K49" s="47"/>
      <c r="L49" s="33"/>
      <c r="M49" s="7"/>
      <c r="N49" s="47"/>
      <c r="O49" s="33"/>
      <c r="P49" s="7"/>
      <c r="Q49" s="47"/>
      <c r="R49" s="33"/>
    </row>
    <row r="50" spans="2:18" ht="12.75">
      <c r="B50" s="2" t="s">
        <v>479</v>
      </c>
      <c r="F50" s="33"/>
      <c r="G50" s="7"/>
      <c r="H50" s="47"/>
      <c r="I50" s="33"/>
      <c r="J50" s="7"/>
      <c r="K50" s="47"/>
      <c r="L50" s="33"/>
      <c r="M50" s="7"/>
      <c r="N50" s="47"/>
      <c r="O50" s="33"/>
      <c r="P50" s="7"/>
      <c r="Q50" s="47"/>
      <c r="R50" s="33"/>
    </row>
    <row r="51" spans="1:18" ht="12.75">
      <c r="A51" s="2" t="s">
        <v>480</v>
      </c>
      <c r="F51" s="51"/>
      <c r="G51" s="6">
        <f>SUM(F52:F57)/6</f>
        <v>0</v>
      </c>
      <c r="H51" s="47"/>
      <c r="I51" s="51"/>
      <c r="J51" s="6">
        <f>SUM(I52:I57)/6</f>
        <v>0</v>
      </c>
      <c r="K51" s="47"/>
      <c r="L51" s="51"/>
      <c r="M51" s="6">
        <f>SUM(L52:L57)/6</f>
        <v>0</v>
      </c>
      <c r="N51" s="47"/>
      <c r="O51" s="51"/>
      <c r="P51" s="6">
        <f>SUM(O52:O57)/6</f>
        <v>0</v>
      </c>
      <c r="Q51" s="47"/>
      <c r="R51" s="33"/>
    </row>
    <row r="52" spans="2:18" ht="12.75">
      <c r="B52" s="2" t="s">
        <v>343</v>
      </c>
      <c r="F52" s="33"/>
      <c r="G52" s="7"/>
      <c r="H52" s="47"/>
      <c r="I52" s="33"/>
      <c r="J52" s="7"/>
      <c r="K52" s="47"/>
      <c r="L52" s="33"/>
      <c r="M52" s="7"/>
      <c r="N52" s="47"/>
      <c r="O52" s="33"/>
      <c r="P52" s="7"/>
      <c r="Q52" s="47"/>
      <c r="R52" s="33"/>
    </row>
    <row r="53" spans="2:18" ht="12.75">
      <c r="B53" s="2" t="s">
        <v>344</v>
      </c>
      <c r="F53" s="33"/>
      <c r="G53" s="7"/>
      <c r="H53" s="47"/>
      <c r="I53" s="33"/>
      <c r="J53" s="7"/>
      <c r="K53" s="47"/>
      <c r="L53" s="33"/>
      <c r="M53" s="7"/>
      <c r="N53" s="47"/>
      <c r="O53" s="33"/>
      <c r="P53" s="7"/>
      <c r="Q53" s="47"/>
      <c r="R53" s="33"/>
    </row>
    <row r="54" spans="2:18" ht="12.75">
      <c r="B54" s="2" t="s">
        <v>345</v>
      </c>
      <c r="F54" s="33"/>
      <c r="G54" s="7"/>
      <c r="H54" s="47"/>
      <c r="I54" s="33"/>
      <c r="J54" s="7"/>
      <c r="K54" s="47"/>
      <c r="L54" s="33"/>
      <c r="M54" s="7"/>
      <c r="N54" s="47"/>
      <c r="O54" s="33"/>
      <c r="P54" s="7"/>
      <c r="Q54" s="47"/>
      <c r="R54" s="33"/>
    </row>
    <row r="55" spans="2:18" ht="12.75">
      <c r="B55" s="2" t="s">
        <v>346</v>
      </c>
      <c r="F55" s="33"/>
      <c r="G55" s="7"/>
      <c r="H55" s="47"/>
      <c r="I55" s="33"/>
      <c r="J55" s="7"/>
      <c r="K55" s="47"/>
      <c r="L55" s="33"/>
      <c r="M55" s="7"/>
      <c r="N55" s="47"/>
      <c r="O55" s="33"/>
      <c r="P55" s="7"/>
      <c r="Q55" s="47"/>
      <c r="R55" s="33"/>
    </row>
    <row r="56" spans="2:18" ht="12.75">
      <c r="B56" s="2" t="s">
        <v>347</v>
      </c>
      <c r="F56" s="33"/>
      <c r="G56" s="7"/>
      <c r="H56" s="47"/>
      <c r="I56" s="33"/>
      <c r="J56" s="7"/>
      <c r="K56" s="47"/>
      <c r="L56" s="33"/>
      <c r="M56" s="7"/>
      <c r="N56" s="47"/>
      <c r="O56" s="33"/>
      <c r="P56" s="7"/>
      <c r="Q56" s="47"/>
      <c r="R56" s="33"/>
    </row>
    <row r="57" spans="2:18" ht="12.75">
      <c r="B57" s="2" t="s">
        <v>481</v>
      </c>
      <c r="F57" s="33"/>
      <c r="G57" s="7"/>
      <c r="H57" s="47"/>
      <c r="I57" s="33"/>
      <c r="J57" s="7"/>
      <c r="K57" s="47"/>
      <c r="L57" s="33"/>
      <c r="M57" s="7"/>
      <c r="N57" s="47"/>
      <c r="O57" s="33"/>
      <c r="P57" s="7"/>
      <c r="Q57" s="47"/>
      <c r="R57" s="33"/>
    </row>
    <row r="58" spans="1:18" ht="12.75">
      <c r="A58" s="2" t="s">
        <v>485</v>
      </c>
      <c r="F58" s="51"/>
      <c r="G58" s="6">
        <f>SUM(F59:F64)/6</f>
        <v>0</v>
      </c>
      <c r="H58" s="47"/>
      <c r="I58" s="51"/>
      <c r="J58" s="6">
        <f>SUM(I59:I64)/6</f>
        <v>0</v>
      </c>
      <c r="K58" s="47"/>
      <c r="L58" s="51"/>
      <c r="M58" s="6">
        <f>SUM(L59:L64)/6</f>
        <v>0</v>
      </c>
      <c r="N58" s="47"/>
      <c r="O58" s="51"/>
      <c r="P58" s="6">
        <f>SUM(O59:O64)/6</f>
        <v>0</v>
      </c>
      <c r="Q58" s="47"/>
      <c r="R58" s="33"/>
    </row>
    <row r="59" spans="2:18" ht="12.75">
      <c r="B59" s="2" t="s">
        <v>348</v>
      </c>
      <c r="F59" s="33"/>
      <c r="G59" s="7"/>
      <c r="H59" s="47"/>
      <c r="I59" s="33"/>
      <c r="J59" s="7"/>
      <c r="K59" s="47"/>
      <c r="L59" s="33"/>
      <c r="M59" s="7"/>
      <c r="N59" s="47"/>
      <c r="O59" s="33"/>
      <c r="P59" s="7"/>
      <c r="Q59" s="47"/>
      <c r="R59" s="33"/>
    </row>
    <row r="60" spans="2:18" ht="12.75">
      <c r="B60" s="2" t="s">
        <v>482</v>
      </c>
      <c r="F60" s="33"/>
      <c r="G60" s="7"/>
      <c r="H60" s="47"/>
      <c r="I60" s="33"/>
      <c r="J60" s="7"/>
      <c r="K60" s="47"/>
      <c r="L60" s="33"/>
      <c r="M60" s="7"/>
      <c r="N60" s="47"/>
      <c r="O60" s="33"/>
      <c r="P60" s="7"/>
      <c r="Q60" s="47"/>
      <c r="R60" s="33"/>
    </row>
    <row r="61" spans="2:18" ht="12.75">
      <c r="B61" s="2" t="s">
        <v>483</v>
      </c>
      <c r="F61" s="33"/>
      <c r="G61" s="7"/>
      <c r="H61" s="47"/>
      <c r="I61" s="33"/>
      <c r="J61" s="7"/>
      <c r="K61" s="47"/>
      <c r="L61" s="33"/>
      <c r="M61" s="7"/>
      <c r="N61" s="47"/>
      <c r="O61" s="33"/>
      <c r="P61" s="7"/>
      <c r="Q61" s="47"/>
      <c r="R61" s="33"/>
    </row>
    <row r="62" spans="2:18" ht="12.75">
      <c r="B62" s="2" t="s">
        <v>346</v>
      </c>
      <c r="F62" s="33"/>
      <c r="G62" s="7"/>
      <c r="H62" s="47"/>
      <c r="I62" s="33"/>
      <c r="J62" s="7"/>
      <c r="K62" s="47"/>
      <c r="L62" s="33"/>
      <c r="M62" s="7"/>
      <c r="N62" s="47"/>
      <c r="O62" s="33"/>
      <c r="P62" s="7"/>
      <c r="Q62" s="47"/>
      <c r="R62" s="33"/>
    </row>
    <row r="63" spans="2:18" ht="12.75">
      <c r="B63" s="2" t="s">
        <v>484</v>
      </c>
      <c r="F63" s="33"/>
      <c r="G63" s="7"/>
      <c r="H63" s="47"/>
      <c r="I63" s="33"/>
      <c r="J63" s="7"/>
      <c r="K63" s="47"/>
      <c r="L63" s="33"/>
      <c r="M63" s="7"/>
      <c r="N63" s="47"/>
      <c r="O63" s="33"/>
      <c r="P63" s="7"/>
      <c r="Q63" s="47"/>
      <c r="R63" s="33"/>
    </row>
    <row r="64" spans="2:18" ht="12.75">
      <c r="B64" s="2" t="s">
        <v>481</v>
      </c>
      <c r="F64" s="33"/>
      <c r="G64" s="7"/>
      <c r="H64" s="47"/>
      <c r="I64" s="33"/>
      <c r="J64" s="7"/>
      <c r="K64" s="47"/>
      <c r="L64" s="33"/>
      <c r="M64" s="7"/>
      <c r="N64" s="47"/>
      <c r="O64" s="33"/>
      <c r="P64" s="7"/>
      <c r="Q64" s="47"/>
      <c r="R64" s="33"/>
    </row>
    <row r="65" spans="3:18" ht="12.75">
      <c r="C65" s="8" t="s">
        <v>336</v>
      </c>
      <c r="F65" s="51"/>
      <c r="G65" s="6">
        <f>G41+G42+G51+G58</f>
        <v>0</v>
      </c>
      <c r="H65" s="47"/>
      <c r="I65" s="51"/>
      <c r="J65" s="6">
        <f>J41+J42+J51+J58</f>
        <v>0</v>
      </c>
      <c r="K65" s="47"/>
      <c r="L65" s="51"/>
      <c r="M65" s="6">
        <f>M41+M42+M51+M58</f>
        <v>0</v>
      </c>
      <c r="N65" s="47"/>
      <c r="O65" s="51"/>
      <c r="P65" s="6">
        <f>P41+P42+P51+P58</f>
        <v>0</v>
      </c>
      <c r="Q65" s="47"/>
      <c r="R65" s="33"/>
    </row>
    <row r="66" spans="3:18" ht="12.75">
      <c r="C66" s="8" t="s">
        <v>337</v>
      </c>
      <c r="F66" s="51"/>
      <c r="G66" s="6">
        <f>G65/4</f>
        <v>0</v>
      </c>
      <c r="H66" s="47"/>
      <c r="I66" s="51"/>
      <c r="J66" s="6">
        <f>J65/4</f>
        <v>0</v>
      </c>
      <c r="K66" s="47"/>
      <c r="L66" s="51"/>
      <c r="M66" s="6">
        <f>M65/4</f>
        <v>0</v>
      </c>
      <c r="N66" s="47"/>
      <c r="O66" s="51"/>
      <c r="P66" s="6">
        <f>P65/4</f>
        <v>0</v>
      </c>
      <c r="Q66" s="47"/>
      <c r="R66" s="33"/>
    </row>
    <row r="67" spans="3:18" ht="12.75">
      <c r="C67" s="8" t="s">
        <v>338</v>
      </c>
      <c r="F67" s="51"/>
      <c r="G67" s="6">
        <f>G66/5*100</f>
        <v>0</v>
      </c>
      <c r="H67" s="47"/>
      <c r="I67" s="51"/>
      <c r="J67" s="6">
        <f>J66/5*100</f>
        <v>0</v>
      </c>
      <c r="K67" s="47"/>
      <c r="L67" s="51"/>
      <c r="M67" s="6">
        <f>M66/5*100</f>
        <v>0</v>
      </c>
      <c r="N67" s="47"/>
      <c r="O67" s="51"/>
      <c r="P67" s="6">
        <f>P66/5*100</f>
        <v>0</v>
      </c>
      <c r="Q67" s="47"/>
      <c r="R67" s="33"/>
    </row>
    <row r="68" spans="6:18" ht="12.75">
      <c r="F68" s="47"/>
      <c r="H68" s="47"/>
      <c r="I68" s="47"/>
      <c r="K68" s="47"/>
      <c r="L68" s="47"/>
      <c r="N68" s="47"/>
      <c r="O68" s="47"/>
      <c r="Q68" s="47"/>
      <c r="R68" s="33"/>
    </row>
    <row r="69" spans="1:18" ht="12.75">
      <c r="A69" s="17" t="s">
        <v>325</v>
      </c>
      <c r="F69" s="47"/>
      <c r="H69" s="47"/>
      <c r="I69" s="47"/>
      <c r="K69" s="47"/>
      <c r="L69" s="47"/>
      <c r="N69" s="47"/>
      <c r="O69" s="47"/>
      <c r="R69" s="33"/>
    </row>
    <row r="70" spans="1:18" ht="12.75">
      <c r="A70" s="9" t="s">
        <v>326</v>
      </c>
      <c r="F70" s="47"/>
      <c r="H70" s="47"/>
      <c r="I70" s="47"/>
      <c r="K70" s="47"/>
      <c r="L70" s="47"/>
      <c r="N70" s="47"/>
      <c r="O70" s="47"/>
      <c r="R70" s="33"/>
    </row>
    <row r="71" spans="1:18" ht="12.75">
      <c r="A71" s="9" t="s">
        <v>327</v>
      </c>
      <c r="F71" s="47"/>
      <c r="H71" s="47"/>
      <c r="I71" s="47"/>
      <c r="K71" s="47"/>
      <c r="L71" s="47"/>
      <c r="N71" s="47"/>
      <c r="O71" s="47"/>
      <c r="R71" s="33"/>
    </row>
    <row r="72" spans="1:18" ht="12.75">
      <c r="A72" s="9" t="s">
        <v>328</v>
      </c>
      <c r="F72" s="47"/>
      <c r="H72" s="47"/>
      <c r="I72" s="47"/>
      <c r="K72" s="47"/>
      <c r="L72" s="47"/>
      <c r="N72" s="47"/>
      <c r="O72" s="47"/>
      <c r="R72" s="33"/>
    </row>
    <row r="73" spans="1:18" ht="12.75">
      <c r="A73" s="9" t="s">
        <v>329</v>
      </c>
      <c r="F73" s="47"/>
      <c r="H73" s="47"/>
      <c r="I73" s="47"/>
      <c r="K73" s="47"/>
      <c r="L73" s="47"/>
      <c r="N73" s="47"/>
      <c r="O73" s="47"/>
      <c r="R73" s="33"/>
    </row>
    <row r="74" spans="1:18" ht="12.75">
      <c r="A74" s="9" t="s">
        <v>330</v>
      </c>
      <c r="F74" s="47"/>
      <c r="H74" s="47"/>
      <c r="I74" s="47"/>
      <c r="K74" s="47"/>
      <c r="L74" s="47"/>
      <c r="N74" s="47"/>
      <c r="O74" s="47"/>
      <c r="R74" s="33"/>
    </row>
    <row r="75" spans="1:18" ht="12.75">
      <c r="A75" s="9" t="s">
        <v>331</v>
      </c>
      <c r="F75" s="47"/>
      <c r="H75" s="47"/>
      <c r="I75" s="47"/>
      <c r="K75" s="47"/>
      <c r="L75" s="47"/>
      <c r="N75" s="47"/>
      <c r="O75" s="47"/>
      <c r="R75" s="33"/>
    </row>
    <row r="76" ht="12.75">
      <c r="R76" s="33"/>
    </row>
    <row r="77" spans="1:18" ht="12.75">
      <c r="A77" s="10" t="s">
        <v>88</v>
      </c>
      <c r="E77" s="9"/>
      <c r="F77" s="33" t="s">
        <v>412</v>
      </c>
      <c r="G77" s="50" t="s">
        <v>413</v>
      </c>
      <c r="H77" s="46" t="s">
        <v>335</v>
      </c>
      <c r="I77" s="33" t="s">
        <v>412</v>
      </c>
      <c r="J77" s="50" t="s">
        <v>413</v>
      </c>
      <c r="K77" s="48" t="s">
        <v>335</v>
      </c>
      <c r="L77" s="33" t="s">
        <v>412</v>
      </c>
      <c r="M77" s="50" t="s">
        <v>413</v>
      </c>
      <c r="N77" s="48" t="s">
        <v>335</v>
      </c>
      <c r="O77" s="33" t="s">
        <v>414</v>
      </c>
      <c r="P77" s="50" t="s">
        <v>413</v>
      </c>
      <c r="Q77" s="44" t="s">
        <v>335</v>
      </c>
      <c r="R77" s="45" t="s">
        <v>416</v>
      </c>
    </row>
    <row r="78" spans="6:18" ht="38.25">
      <c r="F78" s="39" t="s">
        <v>86</v>
      </c>
      <c r="G78" s="5" t="s">
        <v>87</v>
      </c>
      <c r="H78" s="47"/>
      <c r="I78" s="39" t="s">
        <v>86</v>
      </c>
      <c r="J78" s="5" t="s">
        <v>87</v>
      </c>
      <c r="K78" s="47"/>
      <c r="L78" s="39" t="s">
        <v>86</v>
      </c>
      <c r="M78" s="5" t="s">
        <v>87</v>
      </c>
      <c r="N78" s="47"/>
      <c r="O78" s="39" t="s">
        <v>86</v>
      </c>
      <c r="P78" s="5" t="s">
        <v>87</v>
      </c>
      <c r="Q78" s="47"/>
      <c r="R78" s="33"/>
    </row>
    <row r="79" spans="1:18" ht="12.75">
      <c r="A79" s="2" t="s">
        <v>339</v>
      </c>
      <c r="F79" s="33"/>
      <c r="G79" s="6">
        <f>F79</f>
        <v>0</v>
      </c>
      <c r="H79" s="47"/>
      <c r="I79" s="33"/>
      <c r="J79" s="6">
        <f>I79</f>
        <v>0</v>
      </c>
      <c r="K79" s="47"/>
      <c r="L79" s="33"/>
      <c r="M79" s="6">
        <f>L79</f>
        <v>0</v>
      </c>
      <c r="N79" s="47"/>
      <c r="O79" s="33"/>
      <c r="P79" s="6">
        <f>O79</f>
        <v>0</v>
      </c>
      <c r="Q79" s="47"/>
      <c r="R79" s="33"/>
    </row>
    <row r="80" spans="1:18" ht="12.75">
      <c r="A80" s="2" t="s">
        <v>342</v>
      </c>
      <c r="F80" s="51"/>
      <c r="G80" s="6">
        <f>SUM(F81:F88)/8</f>
        <v>0</v>
      </c>
      <c r="H80" s="47"/>
      <c r="I80" s="51"/>
      <c r="J80" s="6">
        <f>SUM(I81:I88)/8</f>
        <v>0</v>
      </c>
      <c r="K80" s="47"/>
      <c r="L80" s="51"/>
      <c r="M80" s="6">
        <f>SUM(L81:L88)/8</f>
        <v>0</v>
      </c>
      <c r="N80" s="47"/>
      <c r="O80" s="51"/>
      <c r="P80" s="6">
        <f>SUM(O81:O88)/8</f>
        <v>0</v>
      </c>
      <c r="Q80" s="47"/>
      <c r="R80" s="33"/>
    </row>
    <row r="81" spans="2:18" ht="12.75">
      <c r="B81" s="2" t="s">
        <v>341</v>
      </c>
      <c r="F81" s="33"/>
      <c r="G81" s="7"/>
      <c r="H81" s="47"/>
      <c r="I81" s="33"/>
      <c r="J81" s="7"/>
      <c r="K81" s="47"/>
      <c r="L81" s="33"/>
      <c r="M81" s="7"/>
      <c r="N81" s="47"/>
      <c r="O81" s="33"/>
      <c r="P81" s="7"/>
      <c r="Q81" s="47"/>
      <c r="R81" s="33"/>
    </row>
    <row r="82" spans="2:18" ht="12.75">
      <c r="B82" s="2" t="s">
        <v>473</v>
      </c>
      <c r="F82" s="33"/>
      <c r="G82" s="7"/>
      <c r="H82" s="47"/>
      <c r="I82" s="33"/>
      <c r="J82" s="7"/>
      <c r="K82" s="47"/>
      <c r="L82" s="33"/>
      <c r="M82" s="7"/>
      <c r="N82" s="47"/>
      <c r="O82" s="33"/>
      <c r="P82" s="7"/>
      <c r="Q82" s="47"/>
      <c r="R82" s="33"/>
    </row>
    <row r="83" spans="2:18" ht="12.75">
      <c r="B83" s="2" t="s">
        <v>474</v>
      </c>
      <c r="F83" s="33"/>
      <c r="G83" s="7"/>
      <c r="H83" s="47"/>
      <c r="I83" s="33"/>
      <c r="J83" s="7"/>
      <c r="K83" s="47"/>
      <c r="L83" s="33"/>
      <c r="M83" s="7"/>
      <c r="N83" s="47"/>
      <c r="O83" s="33"/>
      <c r="P83" s="7"/>
      <c r="Q83" s="47"/>
      <c r="R83" s="33"/>
    </row>
    <row r="84" spans="2:18" ht="12.75">
      <c r="B84" s="2" t="s">
        <v>475</v>
      </c>
      <c r="F84" s="33"/>
      <c r="G84" s="7"/>
      <c r="H84" s="47"/>
      <c r="I84" s="33"/>
      <c r="J84" s="7"/>
      <c r="K84" s="47"/>
      <c r="L84" s="33"/>
      <c r="M84" s="7"/>
      <c r="N84" s="47"/>
      <c r="O84" s="33"/>
      <c r="P84" s="7"/>
      <c r="Q84" s="47"/>
      <c r="R84" s="33"/>
    </row>
    <row r="85" spans="2:18" ht="12.75">
      <c r="B85" s="2" t="s">
        <v>476</v>
      </c>
      <c r="F85" s="33"/>
      <c r="G85" s="7"/>
      <c r="H85" s="47"/>
      <c r="I85" s="33"/>
      <c r="J85" s="7"/>
      <c r="K85" s="47"/>
      <c r="L85" s="33"/>
      <c r="M85" s="7"/>
      <c r="N85" s="47"/>
      <c r="O85" s="33"/>
      <c r="P85" s="7"/>
      <c r="Q85" s="47"/>
      <c r="R85" s="33"/>
    </row>
    <row r="86" spans="2:18" ht="12.75">
      <c r="B86" s="2" t="s">
        <v>477</v>
      </c>
      <c r="F86" s="33"/>
      <c r="G86" s="7"/>
      <c r="H86" s="47"/>
      <c r="I86" s="33"/>
      <c r="J86" s="7"/>
      <c r="K86" s="47"/>
      <c r="L86" s="33"/>
      <c r="M86" s="7"/>
      <c r="N86" s="47"/>
      <c r="O86" s="33"/>
      <c r="P86" s="7"/>
      <c r="Q86" s="47"/>
      <c r="R86" s="33"/>
    </row>
    <row r="87" spans="2:18" ht="12.75">
      <c r="B87" s="2" t="s">
        <v>478</v>
      </c>
      <c r="F87" s="33"/>
      <c r="G87" s="7"/>
      <c r="H87" s="47"/>
      <c r="I87" s="33"/>
      <c r="J87" s="7"/>
      <c r="K87" s="47"/>
      <c r="L87" s="33"/>
      <c r="M87" s="7"/>
      <c r="N87" s="47"/>
      <c r="O87" s="33"/>
      <c r="P87" s="7"/>
      <c r="Q87" s="47"/>
      <c r="R87" s="33"/>
    </row>
    <row r="88" spans="2:18" ht="12.75">
      <c r="B88" s="2" t="s">
        <v>479</v>
      </c>
      <c r="F88" s="33"/>
      <c r="G88" s="7"/>
      <c r="H88" s="47"/>
      <c r="I88" s="33"/>
      <c r="J88" s="7"/>
      <c r="K88" s="47"/>
      <c r="L88" s="33"/>
      <c r="M88" s="7"/>
      <c r="N88" s="47"/>
      <c r="O88" s="33"/>
      <c r="P88" s="7"/>
      <c r="Q88" s="47"/>
      <c r="R88" s="33"/>
    </row>
    <row r="89" spans="1:18" ht="12.75">
      <c r="A89" s="2" t="s">
        <v>480</v>
      </c>
      <c r="F89" s="51"/>
      <c r="G89" s="6">
        <f>SUM(F90:F95)/6</f>
        <v>0</v>
      </c>
      <c r="H89" s="47"/>
      <c r="I89" s="51"/>
      <c r="J89" s="6">
        <f>SUM(I90:I95)/6</f>
        <v>0</v>
      </c>
      <c r="K89" s="47"/>
      <c r="L89" s="51"/>
      <c r="M89" s="6">
        <f>SUM(L90:L95)/6</f>
        <v>0</v>
      </c>
      <c r="N89" s="47"/>
      <c r="O89" s="51"/>
      <c r="P89" s="6">
        <f>SUM(O90:O95)/6</f>
        <v>0</v>
      </c>
      <c r="Q89" s="47"/>
      <c r="R89" s="33"/>
    </row>
    <row r="90" spans="2:18" ht="12.75">
      <c r="B90" s="2" t="s">
        <v>343</v>
      </c>
      <c r="F90" s="33"/>
      <c r="G90" s="7"/>
      <c r="H90" s="47"/>
      <c r="I90" s="33"/>
      <c r="J90" s="7"/>
      <c r="K90" s="47"/>
      <c r="L90" s="33"/>
      <c r="M90" s="7"/>
      <c r="N90" s="47"/>
      <c r="O90" s="33"/>
      <c r="P90" s="7"/>
      <c r="Q90" s="47"/>
      <c r="R90" s="33"/>
    </row>
    <row r="91" spans="2:18" ht="12.75">
      <c r="B91" s="2" t="s">
        <v>344</v>
      </c>
      <c r="F91" s="33"/>
      <c r="G91" s="7"/>
      <c r="H91" s="47"/>
      <c r="I91" s="33"/>
      <c r="J91" s="7"/>
      <c r="K91" s="47"/>
      <c r="L91" s="33"/>
      <c r="M91" s="7"/>
      <c r="N91" s="47"/>
      <c r="O91" s="33"/>
      <c r="P91" s="7"/>
      <c r="Q91" s="47"/>
      <c r="R91" s="33"/>
    </row>
    <row r="92" spans="2:18" ht="12.75">
      <c r="B92" s="2" t="s">
        <v>345</v>
      </c>
      <c r="F92" s="33"/>
      <c r="G92" s="7"/>
      <c r="H92" s="47"/>
      <c r="I92" s="33"/>
      <c r="J92" s="7"/>
      <c r="K92" s="47"/>
      <c r="L92" s="33"/>
      <c r="M92" s="7"/>
      <c r="N92" s="47"/>
      <c r="O92" s="33"/>
      <c r="P92" s="7"/>
      <c r="Q92" s="47"/>
      <c r="R92" s="33"/>
    </row>
    <row r="93" spans="2:18" ht="12.75">
      <c r="B93" s="2" t="s">
        <v>346</v>
      </c>
      <c r="F93" s="33"/>
      <c r="G93" s="7"/>
      <c r="H93" s="47"/>
      <c r="I93" s="33"/>
      <c r="J93" s="7"/>
      <c r="K93" s="47"/>
      <c r="L93" s="33"/>
      <c r="M93" s="7"/>
      <c r="N93" s="47"/>
      <c r="O93" s="33"/>
      <c r="P93" s="7"/>
      <c r="Q93" s="47"/>
      <c r="R93" s="33"/>
    </row>
    <row r="94" spans="2:18" ht="12.75">
      <c r="B94" s="2" t="s">
        <v>347</v>
      </c>
      <c r="F94" s="33"/>
      <c r="G94" s="7"/>
      <c r="H94" s="47"/>
      <c r="I94" s="33"/>
      <c r="J94" s="7"/>
      <c r="K94" s="47"/>
      <c r="L94" s="33"/>
      <c r="M94" s="7"/>
      <c r="N94" s="47"/>
      <c r="O94" s="33"/>
      <c r="P94" s="7"/>
      <c r="Q94" s="47"/>
      <c r="R94" s="33"/>
    </row>
    <row r="95" spans="2:18" ht="12.75">
      <c r="B95" s="2" t="s">
        <v>481</v>
      </c>
      <c r="F95" s="33"/>
      <c r="G95" s="7"/>
      <c r="H95" s="47"/>
      <c r="I95" s="33"/>
      <c r="J95" s="7"/>
      <c r="K95" s="47"/>
      <c r="L95" s="33"/>
      <c r="M95" s="7"/>
      <c r="N95" s="47"/>
      <c r="O95" s="33"/>
      <c r="P95" s="7"/>
      <c r="Q95" s="47"/>
      <c r="R95" s="33"/>
    </row>
    <row r="96" spans="1:18" ht="12.75">
      <c r="A96" s="2" t="s">
        <v>485</v>
      </c>
      <c r="F96" s="51"/>
      <c r="G96" s="6">
        <f>SUM(F97:F102)/6</f>
        <v>0</v>
      </c>
      <c r="H96" s="47"/>
      <c r="I96" s="51"/>
      <c r="J96" s="6">
        <f>SUM(I97:I102)/6</f>
        <v>0</v>
      </c>
      <c r="K96" s="47"/>
      <c r="L96" s="51"/>
      <c r="M96" s="6">
        <f>SUM(L97:L102)/6</f>
        <v>0</v>
      </c>
      <c r="N96" s="47"/>
      <c r="O96" s="51"/>
      <c r="P96" s="6">
        <f>SUM(O97:O102)/6</f>
        <v>0</v>
      </c>
      <c r="Q96" s="47"/>
      <c r="R96" s="33"/>
    </row>
    <row r="97" spans="2:18" ht="12.75">
      <c r="B97" s="2" t="s">
        <v>348</v>
      </c>
      <c r="F97" s="33"/>
      <c r="G97" s="7"/>
      <c r="H97" s="47"/>
      <c r="I97" s="33"/>
      <c r="J97" s="7"/>
      <c r="K97" s="47"/>
      <c r="L97" s="33"/>
      <c r="M97" s="7"/>
      <c r="N97" s="47"/>
      <c r="O97" s="33"/>
      <c r="P97" s="7"/>
      <c r="Q97" s="47"/>
      <c r="R97" s="33"/>
    </row>
    <row r="98" spans="2:18" ht="12.75">
      <c r="B98" s="2" t="s">
        <v>482</v>
      </c>
      <c r="F98" s="33"/>
      <c r="G98" s="7"/>
      <c r="H98" s="47"/>
      <c r="I98" s="33"/>
      <c r="J98" s="7"/>
      <c r="K98" s="47"/>
      <c r="L98" s="33"/>
      <c r="M98" s="7"/>
      <c r="N98" s="47"/>
      <c r="O98" s="33"/>
      <c r="P98" s="7"/>
      <c r="Q98" s="47"/>
      <c r="R98" s="33"/>
    </row>
    <row r="99" spans="2:18" ht="12.75">
      <c r="B99" s="2" t="s">
        <v>483</v>
      </c>
      <c r="F99" s="33"/>
      <c r="G99" s="7"/>
      <c r="H99" s="47"/>
      <c r="I99" s="33"/>
      <c r="J99" s="7"/>
      <c r="K99" s="47"/>
      <c r="L99" s="33"/>
      <c r="M99" s="7"/>
      <c r="N99" s="47"/>
      <c r="O99" s="33"/>
      <c r="P99" s="7"/>
      <c r="Q99" s="47"/>
      <c r="R99" s="33"/>
    </row>
    <row r="100" spans="2:18" ht="12.75">
      <c r="B100" s="2" t="s">
        <v>346</v>
      </c>
      <c r="F100" s="33"/>
      <c r="G100" s="7"/>
      <c r="H100" s="47"/>
      <c r="I100" s="33"/>
      <c r="J100" s="7"/>
      <c r="K100" s="47"/>
      <c r="L100" s="33"/>
      <c r="M100" s="7"/>
      <c r="N100" s="47"/>
      <c r="O100" s="33"/>
      <c r="P100" s="7"/>
      <c r="Q100" s="47"/>
      <c r="R100" s="33"/>
    </row>
    <row r="101" spans="2:18" ht="12.75">
      <c r="B101" s="2" t="s">
        <v>484</v>
      </c>
      <c r="F101" s="33"/>
      <c r="G101" s="7"/>
      <c r="H101" s="47"/>
      <c r="I101" s="33"/>
      <c r="J101" s="7"/>
      <c r="K101" s="47"/>
      <c r="L101" s="33"/>
      <c r="M101" s="7"/>
      <c r="N101" s="47"/>
      <c r="O101" s="33"/>
      <c r="P101" s="7"/>
      <c r="Q101" s="47"/>
      <c r="R101" s="33"/>
    </row>
    <row r="102" spans="2:18" ht="12.75">
      <c r="B102" s="2" t="s">
        <v>481</v>
      </c>
      <c r="F102" s="33"/>
      <c r="G102" s="7"/>
      <c r="H102" s="47"/>
      <c r="I102" s="33"/>
      <c r="J102" s="7"/>
      <c r="K102" s="47"/>
      <c r="L102" s="33"/>
      <c r="M102" s="7"/>
      <c r="N102" s="47"/>
      <c r="O102" s="33"/>
      <c r="P102" s="7"/>
      <c r="Q102" s="47"/>
      <c r="R102" s="33"/>
    </row>
    <row r="103" spans="3:18" ht="12.75">
      <c r="C103" s="8" t="s">
        <v>336</v>
      </c>
      <c r="F103" s="51"/>
      <c r="G103" s="6">
        <f>G79+G80+G89+G96</f>
        <v>0</v>
      </c>
      <c r="H103" s="47"/>
      <c r="I103" s="51"/>
      <c r="J103" s="6">
        <f>J79+J80+J89+J96</f>
        <v>0</v>
      </c>
      <c r="K103" s="47"/>
      <c r="L103" s="51"/>
      <c r="M103" s="6">
        <f>M79+M80+M89+M96</f>
        <v>0</v>
      </c>
      <c r="N103" s="47"/>
      <c r="O103" s="51"/>
      <c r="P103" s="6">
        <f>P79+P80+P89+P96</f>
        <v>0</v>
      </c>
      <c r="Q103" s="47"/>
      <c r="R103" s="33"/>
    </row>
    <row r="104" spans="3:18" ht="12.75">
      <c r="C104" s="8" t="s">
        <v>337</v>
      </c>
      <c r="F104" s="51"/>
      <c r="G104" s="6">
        <f>G103/4</f>
        <v>0</v>
      </c>
      <c r="H104" s="47"/>
      <c r="I104" s="51"/>
      <c r="J104" s="6">
        <f>J103/4</f>
        <v>0</v>
      </c>
      <c r="K104" s="47"/>
      <c r="L104" s="51"/>
      <c r="M104" s="6">
        <f>M103/4</f>
        <v>0</v>
      </c>
      <c r="N104" s="47"/>
      <c r="O104" s="51"/>
      <c r="P104" s="6">
        <f>P103/4</f>
        <v>0</v>
      </c>
      <c r="Q104" s="47"/>
      <c r="R104" s="33"/>
    </row>
    <row r="105" spans="3:18" ht="12.75">
      <c r="C105" s="8" t="s">
        <v>338</v>
      </c>
      <c r="F105" s="51"/>
      <c r="G105" s="6">
        <f>G104/5*100</f>
        <v>0</v>
      </c>
      <c r="H105" s="47"/>
      <c r="I105" s="51"/>
      <c r="J105" s="6">
        <f>J104/5*100</f>
        <v>0</v>
      </c>
      <c r="K105" s="47"/>
      <c r="L105" s="51"/>
      <c r="M105" s="6">
        <f>M104/5*100</f>
        <v>0</v>
      </c>
      <c r="N105" s="47"/>
      <c r="O105" s="51"/>
      <c r="P105" s="6">
        <f>P104/5*100</f>
        <v>0</v>
      </c>
      <c r="Q105" s="47"/>
      <c r="R105" s="33"/>
    </row>
    <row r="106" spans="6:18" ht="12.75">
      <c r="F106" s="47"/>
      <c r="H106" s="47"/>
      <c r="I106" s="47"/>
      <c r="K106" s="47"/>
      <c r="L106" s="47"/>
      <c r="N106" s="47"/>
      <c r="O106" s="47"/>
      <c r="Q106" s="47"/>
      <c r="R106" s="58"/>
    </row>
    <row r="107" spans="1:18" ht="12.75">
      <c r="A107" s="17" t="s">
        <v>325</v>
      </c>
      <c r="F107" s="47"/>
      <c r="H107" s="47"/>
      <c r="I107" s="47"/>
      <c r="K107" s="47"/>
      <c r="L107" s="47"/>
      <c r="N107" s="47"/>
      <c r="O107" s="47"/>
      <c r="R107" s="52"/>
    </row>
    <row r="108" spans="1:18" ht="12.75">
      <c r="A108" s="9" t="s">
        <v>326</v>
      </c>
      <c r="F108" s="47"/>
      <c r="H108" s="47"/>
      <c r="I108" s="47"/>
      <c r="K108" s="47"/>
      <c r="L108" s="47"/>
      <c r="N108" s="47"/>
      <c r="O108" s="47"/>
      <c r="R108" s="52"/>
    </row>
    <row r="109" spans="1:18" ht="12.75">
      <c r="A109" s="9" t="s">
        <v>327</v>
      </c>
      <c r="F109" s="47"/>
      <c r="H109" s="47"/>
      <c r="I109" s="47"/>
      <c r="K109" s="47"/>
      <c r="L109" s="47"/>
      <c r="N109" s="47"/>
      <c r="O109" s="47"/>
      <c r="R109" s="52"/>
    </row>
    <row r="110" spans="1:18" ht="12.75">
      <c r="A110" s="9" t="s">
        <v>328</v>
      </c>
      <c r="F110" s="47"/>
      <c r="H110" s="47"/>
      <c r="I110" s="47"/>
      <c r="K110" s="47"/>
      <c r="L110" s="47"/>
      <c r="N110" s="47"/>
      <c r="O110" s="47"/>
      <c r="R110" s="52"/>
    </row>
    <row r="111" spans="1:18" ht="12.75">
      <c r="A111" s="9" t="s">
        <v>329</v>
      </c>
      <c r="F111" s="47"/>
      <c r="H111" s="47"/>
      <c r="I111" s="47"/>
      <c r="K111" s="47"/>
      <c r="L111" s="47"/>
      <c r="N111" s="47"/>
      <c r="O111" s="47"/>
      <c r="R111" s="52"/>
    </row>
    <row r="112" spans="1:18" ht="12.75">
      <c r="A112" s="9" t="s">
        <v>330</v>
      </c>
      <c r="F112" s="47"/>
      <c r="H112" s="47"/>
      <c r="I112" s="47"/>
      <c r="K112" s="47"/>
      <c r="L112" s="47"/>
      <c r="N112" s="47"/>
      <c r="O112" s="47"/>
      <c r="R112" s="52"/>
    </row>
    <row r="113" spans="1:18" ht="12.75">
      <c r="A113" s="9" t="s">
        <v>331</v>
      </c>
      <c r="F113" s="47"/>
      <c r="H113" s="47"/>
      <c r="I113" s="47"/>
      <c r="K113" s="47"/>
      <c r="L113" s="47"/>
      <c r="N113" s="47"/>
      <c r="O113" s="47"/>
      <c r="R113" s="52"/>
    </row>
    <row r="114" spans="17:18" ht="12.75">
      <c r="Q114" s="47"/>
      <c r="R114" s="52"/>
    </row>
    <row r="115" spans="17:18" ht="12.75">
      <c r="Q115" s="47"/>
      <c r="R115" s="52"/>
    </row>
    <row r="116" spans="17:18" ht="12.75">
      <c r="Q116" s="47"/>
      <c r="R116" s="52"/>
    </row>
    <row r="117" spans="17:18" ht="12.75">
      <c r="Q117" s="47"/>
      <c r="R117" s="52"/>
    </row>
    <row r="118" spans="17:18" ht="12.75">
      <c r="Q118" s="47"/>
      <c r="R118" s="52"/>
    </row>
    <row r="119" spans="17:18" ht="12.75">
      <c r="Q119" s="47"/>
      <c r="R119" s="52"/>
    </row>
    <row r="120" spans="17:18" ht="12.75">
      <c r="Q120" s="47"/>
      <c r="R120" s="52"/>
    </row>
    <row r="121" spans="17:18" ht="12.75">
      <c r="Q121" s="47"/>
      <c r="R121" s="52"/>
    </row>
    <row r="122" spans="17:18" ht="12.75">
      <c r="Q122" s="47"/>
      <c r="R122" s="52"/>
    </row>
    <row r="123" spans="17:18" ht="12.75">
      <c r="Q123" s="47"/>
      <c r="R123" s="52"/>
    </row>
    <row r="124" spans="17:18" ht="12.75">
      <c r="Q124" s="47"/>
      <c r="R124" s="52"/>
    </row>
    <row r="125" spans="17:18" ht="12.75">
      <c r="Q125" s="47"/>
      <c r="R125" s="52"/>
    </row>
    <row r="126" spans="17:18" ht="12.75">
      <c r="Q126" s="47"/>
      <c r="R126" s="52"/>
    </row>
    <row r="127" spans="17:18" ht="12.75">
      <c r="Q127" s="47"/>
      <c r="R127" s="52"/>
    </row>
    <row r="128" spans="17:18" ht="12.75">
      <c r="Q128" s="47"/>
      <c r="R128" s="52"/>
    </row>
    <row r="129" spans="17:18" ht="12.75">
      <c r="Q129" s="47"/>
      <c r="R129" s="52"/>
    </row>
    <row r="130" spans="17:18" ht="12.75">
      <c r="Q130" s="47"/>
      <c r="R130" s="52"/>
    </row>
    <row r="131" spans="17:18" ht="12.75">
      <c r="Q131" s="47"/>
      <c r="R131" s="52"/>
    </row>
    <row r="132" spans="17:18" ht="12.75">
      <c r="Q132" s="47"/>
      <c r="R132" s="52"/>
    </row>
    <row r="133" spans="17:18" ht="12.75">
      <c r="Q133" s="47"/>
      <c r="R133" s="52"/>
    </row>
    <row r="134" spans="17:18" ht="12.75">
      <c r="Q134" s="47"/>
      <c r="R134" s="52"/>
    </row>
    <row r="135" spans="17:18" ht="12.75">
      <c r="Q135" s="47"/>
      <c r="R135" s="52"/>
    </row>
    <row r="136" spans="17:18" ht="12.75">
      <c r="Q136" s="47"/>
      <c r="R136" s="52"/>
    </row>
    <row r="137" spans="17:18" ht="12.75">
      <c r="Q137" s="47"/>
      <c r="R137" s="52"/>
    </row>
    <row r="138" spans="17:18" ht="12.75">
      <c r="Q138" s="47"/>
      <c r="R138" s="52"/>
    </row>
    <row r="139" spans="17:18" ht="12.75">
      <c r="Q139" s="47"/>
      <c r="R139" s="52"/>
    </row>
    <row r="140" spans="17:18" ht="12.75">
      <c r="Q140" s="47"/>
      <c r="R140" s="52"/>
    </row>
    <row r="141" spans="17:18" ht="12.75">
      <c r="Q141" s="47"/>
      <c r="R141" s="52"/>
    </row>
    <row r="142" spans="17:18" ht="12.75">
      <c r="Q142" s="47"/>
      <c r="R142" s="52"/>
    </row>
    <row r="143" spans="17:18" ht="12.75">
      <c r="Q143" s="47"/>
      <c r="R143" s="52"/>
    </row>
    <row r="144" spans="17:18" ht="12.75">
      <c r="Q144" s="47"/>
      <c r="R144" s="52"/>
    </row>
    <row r="145" spans="17:18" ht="12.75">
      <c r="Q145" s="47"/>
      <c r="R145" s="52"/>
    </row>
    <row r="146" spans="17:18" ht="12.75">
      <c r="Q146" s="47"/>
      <c r="R146" s="52"/>
    </row>
    <row r="147" spans="17:18" ht="12.75">
      <c r="Q147" s="47"/>
      <c r="R147" s="52"/>
    </row>
    <row r="148" spans="17:18" ht="12.75">
      <c r="Q148" s="47"/>
      <c r="R148" s="52"/>
    </row>
    <row r="149" spans="17:18" ht="12.75">
      <c r="Q149" s="47"/>
      <c r="R149" s="52"/>
    </row>
    <row r="150" spans="17:18" ht="12.75">
      <c r="Q150" s="47"/>
      <c r="R150" s="52"/>
    </row>
    <row r="151" spans="17:18" ht="12.75">
      <c r="Q151" s="47"/>
      <c r="R151" s="52"/>
    </row>
    <row r="152" spans="17:18" ht="12.75">
      <c r="Q152" s="47"/>
      <c r="R152" s="52"/>
    </row>
    <row r="153" spans="17:18" ht="12.75">
      <c r="Q153" s="47"/>
      <c r="R153" s="52"/>
    </row>
    <row r="154" spans="17:18" ht="12.75">
      <c r="Q154" s="47"/>
      <c r="R154" s="52"/>
    </row>
    <row r="155" spans="17:18" ht="12.75">
      <c r="Q155" s="47"/>
      <c r="R155" s="52"/>
    </row>
    <row r="156" spans="17:18" ht="12.75">
      <c r="Q156" s="47"/>
      <c r="R156" s="52"/>
    </row>
    <row r="157" spans="17:18" ht="12.75">
      <c r="Q157" s="47"/>
      <c r="R157" s="52"/>
    </row>
    <row r="158" spans="17:18" ht="12.75">
      <c r="Q158" s="47"/>
      <c r="R158" s="52"/>
    </row>
    <row r="159" spans="17:18" ht="12.75">
      <c r="Q159" s="47"/>
      <c r="R159" s="52"/>
    </row>
    <row r="160" spans="17:18" ht="12.75">
      <c r="Q160" s="47"/>
      <c r="R160" s="52"/>
    </row>
    <row r="161" spans="17:18" ht="12.75">
      <c r="Q161" s="47"/>
      <c r="R161" s="52"/>
    </row>
    <row r="162" spans="17:18" ht="12.75">
      <c r="Q162" s="47"/>
      <c r="R162" s="52"/>
    </row>
    <row r="163" spans="17:18" ht="12.75">
      <c r="Q163" s="47"/>
      <c r="R163" s="52"/>
    </row>
    <row r="164" spans="17:18" ht="12.75">
      <c r="Q164" s="47"/>
      <c r="R164" s="52"/>
    </row>
    <row r="165" spans="17:18" ht="12.75">
      <c r="Q165" s="47"/>
      <c r="R165" s="52"/>
    </row>
    <row r="166" spans="17:18" ht="12.75">
      <c r="Q166" s="47"/>
      <c r="R166" s="52"/>
    </row>
    <row r="167" spans="17:18" ht="12.75">
      <c r="Q167" s="47"/>
      <c r="R167" s="52"/>
    </row>
    <row r="168" spans="17:18" ht="12.75">
      <c r="Q168" s="47"/>
      <c r="R168" s="52"/>
    </row>
    <row r="169" spans="17:18" ht="12.75">
      <c r="Q169" s="47"/>
      <c r="R169" s="52"/>
    </row>
    <row r="170" spans="17:18" ht="12.75">
      <c r="Q170" s="47"/>
      <c r="R170" s="52"/>
    </row>
    <row r="171" spans="17:18" ht="12.75">
      <c r="Q171" s="47"/>
      <c r="R171" s="52"/>
    </row>
    <row r="172" spans="17:18" ht="12.75">
      <c r="Q172" s="47"/>
      <c r="R172" s="52"/>
    </row>
    <row r="173" spans="17:18" ht="12.75">
      <c r="Q173" s="47"/>
      <c r="R173" s="52"/>
    </row>
    <row r="174" spans="17:18" ht="12.75">
      <c r="Q174" s="47"/>
      <c r="R174" s="52"/>
    </row>
    <row r="175" spans="17:18" ht="12.75">
      <c r="Q175" s="47"/>
      <c r="R175" s="52"/>
    </row>
    <row r="176" spans="17:18" ht="12.75">
      <c r="Q176" s="47"/>
      <c r="R176" s="52"/>
    </row>
    <row r="177" spans="17:18" ht="12.75">
      <c r="Q177" s="47"/>
      <c r="R177" s="52"/>
    </row>
    <row r="178" spans="17:18" ht="12.75">
      <c r="Q178" s="47"/>
      <c r="R178" s="52"/>
    </row>
    <row r="179" spans="17:18" ht="12.75">
      <c r="Q179" s="47"/>
      <c r="R179" s="52"/>
    </row>
    <row r="180" spans="17:18" ht="12.75">
      <c r="Q180" s="47"/>
      <c r="R180" s="52"/>
    </row>
    <row r="181" spans="17:18" ht="12.75">
      <c r="Q181" s="47"/>
      <c r="R181" s="52"/>
    </row>
    <row r="182" spans="17:18" ht="12.75">
      <c r="Q182" s="47"/>
      <c r="R182" s="52"/>
    </row>
    <row r="183" spans="17:18" ht="12.75">
      <c r="Q183" s="47"/>
      <c r="R183" s="52"/>
    </row>
    <row r="184" spans="17:18" ht="12.75">
      <c r="Q184" s="47"/>
      <c r="R184" s="52"/>
    </row>
    <row r="185" spans="17:18" ht="12.75">
      <c r="Q185" s="47"/>
      <c r="R185" s="52"/>
    </row>
    <row r="186" spans="17:18" ht="12.75">
      <c r="Q186" s="47"/>
      <c r="R186" s="52"/>
    </row>
    <row r="187" spans="17:18" ht="12.75">
      <c r="Q187" s="47"/>
      <c r="R187" s="52"/>
    </row>
    <row r="188" spans="17:18" ht="12.75">
      <c r="Q188" s="47"/>
      <c r="R188" s="52"/>
    </row>
    <row r="189" spans="17:18" ht="12.75">
      <c r="Q189" s="47"/>
      <c r="R189" s="52"/>
    </row>
    <row r="190" spans="17:18" ht="12.75">
      <c r="Q190" s="47"/>
      <c r="R190" s="52"/>
    </row>
    <row r="191" spans="17:18" ht="12.75">
      <c r="Q191" s="47"/>
      <c r="R191" s="52"/>
    </row>
    <row r="192" spans="17:18" ht="12.75">
      <c r="Q192" s="47"/>
      <c r="R192" s="52"/>
    </row>
    <row r="193" spans="17:18" ht="12.75">
      <c r="Q193" s="47"/>
      <c r="R193" s="52"/>
    </row>
    <row r="194" spans="17:18" ht="12.75">
      <c r="Q194" s="47"/>
      <c r="R194" s="52"/>
    </row>
    <row r="195" spans="17:18" ht="12.75">
      <c r="Q195" s="47"/>
      <c r="R195" s="52"/>
    </row>
    <row r="196" spans="17:18" ht="12.75">
      <c r="Q196" s="47"/>
      <c r="R196" s="52"/>
    </row>
    <row r="197" spans="17:18" ht="12.75">
      <c r="Q197" s="47"/>
      <c r="R197" s="52"/>
    </row>
    <row r="198" spans="17:18" ht="12.75">
      <c r="Q198" s="47"/>
      <c r="R198" s="52"/>
    </row>
    <row r="199" spans="17:18" ht="12.75">
      <c r="Q199" s="47"/>
      <c r="R199" s="52"/>
    </row>
    <row r="200" spans="17:18" ht="12.75">
      <c r="Q200" s="47"/>
      <c r="R200" s="52"/>
    </row>
    <row r="201" spans="17:18" ht="12.75">
      <c r="Q201" s="44"/>
      <c r="R201" s="57"/>
    </row>
    <row r="202" spans="17:18" ht="12.75">
      <c r="Q202" s="47"/>
      <c r="R202" s="52"/>
    </row>
    <row r="203" spans="17:18" ht="12.75">
      <c r="Q203" s="47"/>
      <c r="R203" s="52"/>
    </row>
    <row r="204" spans="17:18" ht="12.75">
      <c r="Q204" s="47"/>
      <c r="R204" s="52"/>
    </row>
    <row r="205" spans="17:18" ht="12.75">
      <c r="Q205" s="47"/>
      <c r="R205" s="52"/>
    </row>
    <row r="206" spans="17:18" ht="12.75">
      <c r="Q206" s="47"/>
      <c r="R206" s="52"/>
    </row>
    <row r="207" spans="17:18" ht="12.75">
      <c r="Q207" s="47"/>
      <c r="R207" s="52"/>
    </row>
    <row r="208" spans="17:18" ht="12.75">
      <c r="Q208" s="47"/>
      <c r="R208" s="52"/>
    </row>
    <row r="209" spans="17:18" ht="12.75">
      <c r="Q209" s="47"/>
      <c r="R209" s="52"/>
    </row>
    <row r="210" spans="17:18" ht="12.75">
      <c r="Q210" s="47"/>
      <c r="R210" s="52"/>
    </row>
    <row r="211" spans="17:18" ht="12.75">
      <c r="Q211" s="47"/>
      <c r="R211" s="52"/>
    </row>
    <row r="212" spans="17:18" ht="12.75">
      <c r="Q212" s="47"/>
      <c r="R212" s="52"/>
    </row>
    <row r="213" spans="17:18" ht="12.75">
      <c r="Q213" s="47"/>
      <c r="R213" s="52"/>
    </row>
    <row r="214" spans="17:18" ht="12.75">
      <c r="Q214" s="47"/>
      <c r="R214" s="52"/>
    </row>
    <row r="215" spans="17:18" ht="12.75">
      <c r="Q215" s="47"/>
      <c r="R215" s="52"/>
    </row>
    <row r="216" spans="17:18" ht="12.75">
      <c r="Q216" s="47"/>
      <c r="R216" s="52"/>
    </row>
    <row r="217" spans="17:18" ht="12.75">
      <c r="Q217" s="47"/>
      <c r="R217" s="52"/>
    </row>
    <row r="218" spans="17:18" ht="12.75">
      <c r="Q218" s="47"/>
      <c r="R218" s="52"/>
    </row>
    <row r="219" spans="17:18" ht="12.75">
      <c r="Q219" s="47"/>
      <c r="R219" s="52"/>
    </row>
    <row r="220" spans="17:18" ht="12.75">
      <c r="Q220" s="47"/>
      <c r="R220" s="52"/>
    </row>
    <row r="221" spans="17:18" ht="12.75">
      <c r="Q221" s="47"/>
      <c r="R221" s="52"/>
    </row>
    <row r="222" spans="17:18" ht="12.75">
      <c r="Q222" s="47"/>
      <c r="R222" s="52"/>
    </row>
    <row r="223" spans="17:18" ht="12.75">
      <c r="Q223" s="47"/>
      <c r="R223" s="52"/>
    </row>
    <row r="224" spans="17:18" ht="12.75">
      <c r="Q224" s="47"/>
      <c r="R224" s="52"/>
    </row>
    <row r="225" spans="17:18" ht="12.75">
      <c r="Q225" s="47"/>
      <c r="R225" s="52"/>
    </row>
    <row r="226" spans="17:18" ht="12.75">
      <c r="Q226" s="47"/>
      <c r="R226" s="52"/>
    </row>
    <row r="227" spans="17:18" ht="12.75">
      <c r="Q227" s="47"/>
      <c r="R227" s="52"/>
    </row>
    <row r="228" spans="17:18" ht="12.75">
      <c r="Q228" s="47"/>
      <c r="R228" s="52"/>
    </row>
    <row r="229" spans="17:18" ht="12.75">
      <c r="Q229" s="47"/>
      <c r="R229" s="52"/>
    </row>
    <row r="230" spans="17:18" ht="12.75">
      <c r="Q230" s="47"/>
      <c r="R230" s="52"/>
    </row>
    <row r="231" spans="17:18" ht="12.75">
      <c r="Q231" s="47"/>
      <c r="R231" s="52"/>
    </row>
    <row r="232" spans="17:18" ht="12.75">
      <c r="Q232" s="47"/>
      <c r="R232" s="52"/>
    </row>
    <row r="233" spans="17:18" ht="12.75">
      <c r="Q233" s="47"/>
      <c r="R233" s="52"/>
    </row>
    <row r="234" spans="17:18" ht="12.75">
      <c r="Q234" s="47"/>
      <c r="R234" s="52"/>
    </row>
    <row r="235" spans="17:18" ht="12.75">
      <c r="Q235" s="47"/>
      <c r="R235" s="52"/>
    </row>
    <row r="236" spans="17:18" ht="12.75">
      <c r="Q236" s="47"/>
      <c r="R236" s="52"/>
    </row>
    <row r="237" spans="17:18" ht="12.75">
      <c r="Q237" s="47"/>
      <c r="R237" s="52"/>
    </row>
    <row r="238" spans="17:18" ht="12.75">
      <c r="Q238" s="47"/>
      <c r="R238" s="52"/>
    </row>
    <row r="239" spans="17:18" ht="12.75">
      <c r="Q239" s="47"/>
      <c r="R239" s="52"/>
    </row>
    <row r="240" spans="17:18" ht="12.75">
      <c r="Q240" s="47"/>
      <c r="R240" s="52"/>
    </row>
    <row r="241" spans="17:18" ht="12.75">
      <c r="Q241" s="47"/>
      <c r="R241" s="52"/>
    </row>
    <row r="242" spans="17:18" ht="12.75">
      <c r="Q242" s="47"/>
      <c r="R242" s="52"/>
    </row>
    <row r="243" spans="17:18" ht="12.75">
      <c r="Q243" s="47"/>
      <c r="R243" s="52"/>
    </row>
    <row r="244" spans="17:18" ht="12.75">
      <c r="Q244" s="47"/>
      <c r="R244" s="52"/>
    </row>
    <row r="245" spans="17:18" ht="12.75">
      <c r="Q245" s="47"/>
      <c r="R245" s="52"/>
    </row>
    <row r="246" spans="17:18" ht="12.75">
      <c r="Q246" s="47"/>
      <c r="R246" s="52"/>
    </row>
    <row r="247" spans="17:18" ht="12.75">
      <c r="Q247" s="47"/>
      <c r="R247" s="52"/>
    </row>
    <row r="248" spans="17:18" ht="12.75">
      <c r="Q248" s="47"/>
      <c r="R248" s="52"/>
    </row>
    <row r="249" spans="17:18" ht="12.75">
      <c r="Q249" s="47"/>
      <c r="R249" s="52"/>
    </row>
    <row r="250" spans="17:18" ht="12.75">
      <c r="Q250" s="47"/>
      <c r="R250" s="52"/>
    </row>
    <row r="251" spans="17:18" ht="12.75">
      <c r="Q251" s="47"/>
      <c r="R251" s="52"/>
    </row>
    <row r="252" spans="17:18" ht="12.75">
      <c r="Q252" s="47"/>
      <c r="R252" s="52"/>
    </row>
    <row r="253" spans="17:18" ht="12.75">
      <c r="Q253" s="47"/>
      <c r="R253" s="52"/>
    </row>
    <row r="254" spans="17:18" ht="12.75">
      <c r="Q254" s="47"/>
      <c r="R254" s="52"/>
    </row>
    <row r="255" spans="17:18" ht="12.75">
      <c r="Q255" s="47"/>
      <c r="R255" s="52"/>
    </row>
    <row r="256" spans="17:18" ht="12.75">
      <c r="Q256" s="47"/>
      <c r="R256" s="52"/>
    </row>
    <row r="257" spans="17:18" ht="12.75">
      <c r="Q257" s="47"/>
      <c r="R257" s="52"/>
    </row>
    <row r="258" spans="17:18" ht="12.75">
      <c r="Q258" s="47"/>
      <c r="R258" s="52"/>
    </row>
    <row r="259" spans="17:18" ht="12.75">
      <c r="Q259" s="47"/>
      <c r="R259" s="52"/>
    </row>
    <row r="260" spans="17:18" ht="12.75">
      <c r="Q260" s="47"/>
      <c r="R260" s="52"/>
    </row>
    <row r="261" spans="17:18" ht="12.75">
      <c r="Q261" s="47"/>
      <c r="R261" s="52"/>
    </row>
    <row r="262" spans="17:18" ht="12.75">
      <c r="Q262" s="47"/>
      <c r="R262" s="52"/>
    </row>
    <row r="263" spans="17:18" ht="12.75">
      <c r="Q263" s="47"/>
      <c r="R263" s="52"/>
    </row>
    <row r="264" spans="17:18" ht="12.75">
      <c r="Q264" s="47"/>
      <c r="R264" s="52"/>
    </row>
    <row r="265" spans="17:18" ht="12.75">
      <c r="Q265" s="47"/>
      <c r="R265" s="52"/>
    </row>
    <row r="266" spans="17:18" ht="12.75">
      <c r="Q266" s="47"/>
      <c r="R266" s="52"/>
    </row>
    <row r="267" spans="17:18" ht="12.75">
      <c r="Q267" s="47"/>
      <c r="R267" s="52"/>
    </row>
    <row r="268" spans="17:18" ht="12.75">
      <c r="Q268" s="47"/>
      <c r="R268" s="52"/>
    </row>
    <row r="269" spans="17:18" ht="12.75">
      <c r="Q269" s="47"/>
      <c r="R269" s="52"/>
    </row>
    <row r="270" spans="17:18" ht="12.75">
      <c r="Q270" s="47"/>
      <c r="R270" s="52"/>
    </row>
    <row r="271" spans="17:18" ht="12.75">
      <c r="Q271" s="47"/>
      <c r="R271" s="52"/>
    </row>
    <row r="272" spans="17:18" ht="12.75">
      <c r="Q272" s="47"/>
      <c r="R272" s="52"/>
    </row>
    <row r="273" spans="17:18" ht="12.75">
      <c r="Q273" s="47"/>
      <c r="R273" s="52"/>
    </row>
    <row r="274" spans="17:18" ht="12.75">
      <c r="Q274" s="47"/>
      <c r="R274" s="52"/>
    </row>
    <row r="275" spans="17:18" ht="12.75">
      <c r="Q275" s="47"/>
      <c r="R275" s="52"/>
    </row>
    <row r="276" spans="17:18" ht="12.75">
      <c r="Q276" s="47"/>
      <c r="R276" s="52"/>
    </row>
    <row r="277" spans="17:18" ht="12.75">
      <c r="Q277" s="47"/>
      <c r="R277" s="52"/>
    </row>
    <row r="278" spans="17:18" ht="12.75">
      <c r="Q278" s="47"/>
      <c r="R278" s="52"/>
    </row>
    <row r="279" spans="17:18" ht="12.75">
      <c r="Q279" s="47"/>
      <c r="R279" s="52"/>
    </row>
    <row r="280" spans="17:18" ht="12.75">
      <c r="Q280" s="47"/>
      <c r="R280" s="52"/>
    </row>
    <row r="281" spans="17:18" ht="12.75">
      <c r="Q281" s="47"/>
      <c r="R281" s="52"/>
    </row>
    <row r="282" spans="17:18" ht="12.75">
      <c r="Q282" s="47"/>
      <c r="R282" s="52"/>
    </row>
    <row r="283" spans="17:18" ht="12.75">
      <c r="Q283" s="47"/>
      <c r="R283" s="52"/>
    </row>
    <row r="284" spans="17:18" ht="12.75">
      <c r="Q284" s="47"/>
      <c r="R284" s="52"/>
    </row>
    <row r="285" spans="17:18" ht="12.75">
      <c r="Q285" s="47"/>
      <c r="R285" s="52"/>
    </row>
    <row r="286" spans="17:18" ht="12.75">
      <c r="Q286" s="47"/>
      <c r="R286" s="52"/>
    </row>
    <row r="287" spans="17:18" ht="12.75">
      <c r="Q287" s="47"/>
      <c r="R287" s="52"/>
    </row>
    <row r="288" spans="17:18" ht="12.75">
      <c r="Q288" s="47"/>
      <c r="R288" s="52"/>
    </row>
    <row r="289" spans="17:18" ht="12.75">
      <c r="Q289" s="47"/>
      <c r="R289" s="52"/>
    </row>
    <row r="290" spans="17:18" ht="12.75">
      <c r="Q290" s="47"/>
      <c r="R290" s="52"/>
    </row>
    <row r="291" spans="17:18" ht="12.75">
      <c r="Q291" s="47"/>
      <c r="R291" s="52"/>
    </row>
    <row r="292" ht="12.75">
      <c r="R292" s="59"/>
    </row>
    <row r="293" ht="12.75">
      <c r="R293" s="59"/>
    </row>
    <row r="294" ht="12.75">
      <c r="R294" s="59"/>
    </row>
    <row r="295" ht="12.75">
      <c r="R295" s="59"/>
    </row>
    <row r="296" ht="12.75">
      <c r="R296" s="59"/>
    </row>
    <row r="297" ht="12.75">
      <c r="R297" s="59"/>
    </row>
    <row r="298" ht="12.75">
      <c r="R298" s="59"/>
    </row>
    <row r="299" ht="12.75">
      <c r="R299" s="59"/>
    </row>
    <row r="300" ht="12.75">
      <c r="R300" s="59"/>
    </row>
    <row r="301" ht="12.75">
      <c r="R301" s="59"/>
    </row>
    <row r="302" ht="12.75">
      <c r="R302" s="59"/>
    </row>
    <row r="303" ht="12.75">
      <c r="R303" s="59"/>
    </row>
    <row r="304" ht="12.75">
      <c r="R304" s="59"/>
    </row>
    <row r="305" ht="12.75">
      <c r="R305" s="59"/>
    </row>
    <row r="306" ht="12.75">
      <c r="R306" s="59"/>
    </row>
    <row r="307" ht="12.75">
      <c r="R307" s="59"/>
    </row>
    <row r="308" ht="12.75">
      <c r="R308" s="59"/>
    </row>
    <row r="309" ht="12.75">
      <c r="R309" s="59"/>
    </row>
    <row r="310" ht="12.75">
      <c r="R310" s="59"/>
    </row>
    <row r="311" ht="12.75">
      <c r="R311" s="59"/>
    </row>
    <row r="312" ht="12.75">
      <c r="R312" s="59"/>
    </row>
    <row r="313" ht="12.75">
      <c r="R313" s="59"/>
    </row>
    <row r="314" ht="12.75">
      <c r="R314" s="59"/>
    </row>
    <row r="315" ht="12.75">
      <c r="R315" s="59"/>
    </row>
    <row r="316" ht="12.75">
      <c r="R316" s="59"/>
    </row>
    <row r="317" ht="12.75">
      <c r="R317" s="59"/>
    </row>
    <row r="318" ht="12.75">
      <c r="R318" s="59"/>
    </row>
    <row r="319" ht="12.75">
      <c r="R319" s="59"/>
    </row>
    <row r="320" ht="12.75">
      <c r="R320" s="59"/>
    </row>
    <row r="321" ht="12.75">
      <c r="R321" s="59"/>
    </row>
    <row r="322" ht="12.75">
      <c r="R322" s="59"/>
    </row>
    <row r="323" ht="12.75">
      <c r="R323" s="59"/>
    </row>
    <row r="324" ht="12.75">
      <c r="R324" s="59"/>
    </row>
    <row r="325" ht="12.75">
      <c r="R325" s="59"/>
    </row>
    <row r="326" ht="12.75">
      <c r="R326" s="59"/>
    </row>
    <row r="327" ht="12.75">
      <c r="R327" s="59"/>
    </row>
    <row r="328" ht="12.75">
      <c r="R328" s="59"/>
    </row>
    <row r="329" ht="12.75">
      <c r="R329" s="59"/>
    </row>
  </sheetData>
  <sheetProtection sheet="1" objects="1" scenarios="1"/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10"/>
  <sheetViews>
    <sheetView zoomScalePageLayoutView="0" workbookViewId="0" topLeftCell="A1">
      <selection activeCell="B2" sqref="B2"/>
    </sheetView>
  </sheetViews>
  <sheetFormatPr defaultColWidth="9.140625" defaultRowHeight="15"/>
  <cols>
    <col min="1" max="3" width="18.7109375" style="2" customWidth="1"/>
    <col min="4" max="5" width="9.140625" style="2" customWidth="1"/>
    <col min="6" max="7" width="5.7109375" style="2" customWidth="1"/>
    <col min="8" max="8" width="6.7109375" style="2" customWidth="1"/>
    <col min="9" max="10" width="5.7109375" style="2" customWidth="1"/>
    <col min="11" max="11" width="6.7109375" style="2" customWidth="1"/>
    <col min="12" max="13" width="5.7109375" style="2" customWidth="1"/>
    <col min="14" max="14" width="6.7109375" style="2" customWidth="1"/>
    <col min="15" max="16" width="5.7109375" style="2" customWidth="1"/>
    <col min="17" max="17" width="6.7109375" style="2" customWidth="1"/>
    <col min="18" max="18" width="164.421875" style="2" customWidth="1"/>
    <col min="19" max="16384" width="9.140625" style="2" customWidth="1"/>
  </cols>
  <sheetData>
    <row r="1" spans="1:19" ht="12.75">
      <c r="A1" s="10" t="s">
        <v>92</v>
      </c>
      <c r="E1" s="9"/>
      <c r="F1" s="33" t="s">
        <v>412</v>
      </c>
      <c r="G1" s="50" t="s">
        <v>413</v>
      </c>
      <c r="H1" s="46" t="s">
        <v>335</v>
      </c>
      <c r="I1" s="33" t="s">
        <v>412</v>
      </c>
      <c r="J1" s="50" t="s">
        <v>413</v>
      </c>
      <c r="K1" s="48" t="s">
        <v>335</v>
      </c>
      <c r="L1" s="33" t="s">
        <v>412</v>
      </c>
      <c r="M1" s="50" t="s">
        <v>413</v>
      </c>
      <c r="N1" s="48" t="s">
        <v>335</v>
      </c>
      <c r="O1" s="33" t="s">
        <v>414</v>
      </c>
      <c r="P1" s="50" t="s">
        <v>413</v>
      </c>
      <c r="Q1" s="44" t="s">
        <v>335</v>
      </c>
      <c r="R1" s="45" t="s">
        <v>416</v>
      </c>
      <c r="S1" s="12" t="s">
        <v>416</v>
      </c>
    </row>
    <row r="2" spans="6:18" ht="38.25">
      <c r="F2" s="53" t="s">
        <v>86</v>
      </c>
      <c r="G2" s="5" t="s">
        <v>87</v>
      </c>
      <c r="H2" s="47"/>
      <c r="I2" s="53" t="s">
        <v>86</v>
      </c>
      <c r="J2" s="5" t="s">
        <v>87</v>
      </c>
      <c r="K2" s="47"/>
      <c r="L2" s="53" t="s">
        <v>86</v>
      </c>
      <c r="M2" s="5" t="s">
        <v>87</v>
      </c>
      <c r="N2" s="47"/>
      <c r="O2" s="39" t="s">
        <v>86</v>
      </c>
      <c r="P2" s="4" t="s">
        <v>87</v>
      </c>
      <c r="Q2" s="47"/>
      <c r="R2" s="33"/>
    </row>
    <row r="3" spans="1:18" ht="12.75">
      <c r="A3" s="2" t="s">
        <v>349</v>
      </c>
      <c r="F3" s="51"/>
      <c r="G3" s="6">
        <f>SUM(F4:F6)/3</f>
        <v>0</v>
      </c>
      <c r="H3" s="47"/>
      <c r="I3" s="51"/>
      <c r="J3" s="6">
        <f>SUM(I4:I6)/3</f>
        <v>0</v>
      </c>
      <c r="K3" s="47"/>
      <c r="L3" s="51"/>
      <c r="M3" s="6">
        <f>SUM(L4:L6)/3</f>
        <v>0</v>
      </c>
      <c r="N3" s="47"/>
      <c r="O3" s="51"/>
      <c r="P3" s="6">
        <f>SUM(O4:O6)/3</f>
        <v>0</v>
      </c>
      <c r="Q3" s="47"/>
      <c r="R3" s="33"/>
    </row>
    <row r="4" spans="2:18" ht="12.75">
      <c r="B4" s="2" t="s">
        <v>350</v>
      </c>
      <c r="F4" s="33"/>
      <c r="G4" s="7"/>
      <c r="H4" s="47"/>
      <c r="I4" s="33"/>
      <c r="J4" s="7"/>
      <c r="K4" s="47"/>
      <c r="L4" s="33"/>
      <c r="M4" s="7"/>
      <c r="N4" s="47"/>
      <c r="O4" s="33"/>
      <c r="P4" s="7"/>
      <c r="Q4" s="47"/>
      <c r="R4" s="33"/>
    </row>
    <row r="5" spans="2:18" ht="12.75">
      <c r="B5" s="2" t="s">
        <v>486</v>
      </c>
      <c r="F5" s="33"/>
      <c r="G5" s="7"/>
      <c r="H5" s="47"/>
      <c r="I5" s="33"/>
      <c r="J5" s="7"/>
      <c r="K5" s="47"/>
      <c r="L5" s="33"/>
      <c r="M5" s="7"/>
      <c r="N5" s="47"/>
      <c r="O5" s="33"/>
      <c r="P5" s="7"/>
      <c r="Q5" s="47"/>
      <c r="R5" s="33"/>
    </row>
    <row r="6" spans="2:18" ht="12.75">
      <c r="B6" s="2" t="s">
        <v>352</v>
      </c>
      <c r="F6" s="33"/>
      <c r="G6" s="7"/>
      <c r="H6" s="47"/>
      <c r="I6" s="33"/>
      <c r="J6" s="7"/>
      <c r="K6" s="47"/>
      <c r="L6" s="33"/>
      <c r="M6" s="7"/>
      <c r="N6" s="47"/>
      <c r="O6" s="33"/>
      <c r="P6" s="7"/>
      <c r="Q6" s="47"/>
      <c r="R6" s="33"/>
    </row>
    <row r="7" spans="1:18" ht="12.75">
      <c r="A7" s="2" t="s">
        <v>354</v>
      </c>
      <c r="F7" s="51"/>
      <c r="G7" s="6">
        <f>(F8+F9+F11+F12+F14)/5</f>
        <v>0</v>
      </c>
      <c r="H7" s="47"/>
      <c r="I7" s="51"/>
      <c r="J7" s="6">
        <f>(I8+I9+I11+I12+I14)/5</f>
        <v>0</v>
      </c>
      <c r="K7" s="47"/>
      <c r="L7" s="51"/>
      <c r="M7" s="6">
        <f>(L8+L9+L11+L12+L14)/5</f>
        <v>0</v>
      </c>
      <c r="N7" s="47"/>
      <c r="O7" s="51"/>
      <c r="P7" s="6">
        <f>(O8+O9+O11+O12+O14)/5</f>
        <v>0</v>
      </c>
      <c r="Q7" s="47"/>
      <c r="R7" s="33"/>
    </row>
    <row r="8" spans="2:18" ht="12.75">
      <c r="B8" s="2" t="s">
        <v>351</v>
      </c>
      <c r="F8" s="33"/>
      <c r="G8" s="7"/>
      <c r="H8" s="47"/>
      <c r="I8" s="33"/>
      <c r="J8" s="7"/>
      <c r="K8" s="47"/>
      <c r="L8" s="33"/>
      <c r="M8" s="7"/>
      <c r="N8" s="47"/>
      <c r="O8" s="33"/>
      <c r="P8" s="7"/>
      <c r="Q8" s="47"/>
      <c r="R8" s="33"/>
    </row>
    <row r="9" spans="2:18" ht="12.75">
      <c r="B9" s="2" t="s">
        <v>359</v>
      </c>
      <c r="F9" s="33"/>
      <c r="G9" s="7"/>
      <c r="H9" s="47"/>
      <c r="I9" s="33"/>
      <c r="J9" s="7"/>
      <c r="K9" s="47"/>
      <c r="L9" s="33"/>
      <c r="M9" s="7"/>
      <c r="N9" s="47"/>
      <c r="O9" s="33"/>
      <c r="P9" s="7"/>
      <c r="Q9" s="47"/>
      <c r="R9" s="33"/>
    </row>
    <row r="10" spans="2:18" ht="12.75">
      <c r="B10" s="2" t="s">
        <v>360</v>
      </c>
      <c r="F10" s="51"/>
      <c r="G10" s="7"/>
      <c r="H10" s="47"/>
      <c r="I10" s="51"/>
      <c r="J10" s="7"/>
      <c r="K10" s="47"/>
      <c r="L10" s="51"/>
      <c r="M10" s="7"/>
      <c r="N10" s="47"/>
      <c r="O10" s="51"/>
      <c r="P10" s="7"/>
      <c r="Q10" s="47"/>
      <c r="R10" s="33"/>
    </row>
    <row r="11" spans="2:18" ht="12.75">
      <c r="B11" s="2" t="s">
        <v>353</v>
      </c>
      <c r="F11" s="33"/>
      <c r="G11" s="7"/>
      <c r="H11" s="47"/>
      <c r="I11" s="33"/>
      <c r="J11" s="7"/>
      <c r="K11" s="47"/>
      <c r="L11" s="33"/>
      <c r="M11" s="7"/>
      <c r="N11" s="47"/>
      <c r="O11" s="33"/>
      <c r="P11" s="7"/>
      <c r="Q11" s="47"/>
      <c r="R11" s="33"/>
    </row>
    <row r="12" spans="2:18" ht="12.75">
      <c r="B12" s="2" t="s">
        <v>357</v>
      </c>
      <c r="F12" s="33"/>
      <c r="G12" s="7"/>
      <c r="H12" s="47"/>
      <c r="I12" s="33"/>
      <c r="J12" s="7"/>
      <c r="K12" s="47"/>
      <c r="L12" s="33"/>
      <c r="M12" s="7"/>
      <c r="N12" s="47"/>
      <c r="O12" s="33"/>
      <c r="P12" s="7"/>
      <c r="Q12" s="47"/>
      <c r="R12" s="33"/>
    </row>
    <row r="13" spans="2:18" ht="12.75">
      <c r="B13" s="2" t="s">
        <v>356</v>
      </c>
      <c r="F13" s="51"/>
      <c r="G13" s="7"/>
      <c r="H13" s="47"/>
      <c r="I13" s="51"/>
      <c r="J13" s="7"/>
      <c r="K13" s="47"/>
      <c r="L13" s="51"/>
      <c r="M13" s="7"/>
      <c r="N13" s="47"/>
      <c r="O13" s="51"/>
      <c r="P13" s="7"/>
      <c r="Q13" s="47"/>
      <c r="R13" s="33"/>
    </row>
    <row r="14" spans="2:18" ht="12.75">
      <c r="B14" s="2" t="s">
        <v>355</v>
      </c>
      <c r="F14" s="33"/>
      <c r="G14" s="7"/>
      <c r="H14" s="47"/>
      <c r="I14" s="33"/>
      <c r="J14" s="7"/>
      <c r="K14" s="47"/>
      <c r="L14" s="33"/>
      <c r="M14" s="7"/>
      <c r="N14" s="47"/>
      <c r="O14" s="33"/>
      <c r="P14" s="7"/>
      <c r="Q14" s="47"/>
      <c r="R14" s="33"/>
    </row>
    <row r="15" spans="1:18" ht="12.75">
      <c r="A15" s="2" t="s">
        <v>358</v>
      </c>
      <c r="F15" s="51"/>
      <c r="G15" s="6">
        <f>(F16+F17+F19+F20+F22+F24+F25)/7</f>
        <v>0</v>
      </c>
      <c r="H15" s="47"/>
      <c r="I15" s="51"/>
      <c r="J15" s="6">
        <f>(I16+I17+I19+I20+I22+I24+I25)/7</f>
        <v>0</v>
      </c>
      <c r="K15" s="47"/>
      <c r="L15" s="51"/>
      <c r="M15" s="6">
        <f>(L16+L17+L19+L20+L22+L24+L25)/7</f>
        <v>0</v>
      </c>
      <c r="N15" s="47"/>
      <c r="O15" s="51"/>
      <c r="P15" s="6">
        <f>(O16+O17+O19+O20+O22+O24+O25)/7</f>
        <v>0</v>
      </c>
      <c r="Q15" s="47"/>
      <c r="R15" s="33"/>
    </row>
    <row r="16" spans="2:18" ht="12.75">
      <c r="B16" s="2" t="s">
        <v>487</v>
      </c>
      <c r="F16" s="33"/>
      <c r="G16" s="7"/>
      <c r="H16" s="47"/>
      <c r="I16" s="33"/>
      <c r="J16" s="7"/>
      <c r="K16" s="47"/>
      <c r="L16" s="33"/>
      <c r="M16" s="7"/>
      <c r="N16" s="47"/>
      <c r="O16" s="33"/>
      <c r="P16" s="7"/>
      <c r="Q16" s="47"/>
      <c r="R16" s="33"/>
    </row>
    <row r="17" spans="2:18" ht="12.75">
      <c r="B17" s="2" t="s">
        <v>488</v>
      </c>
      <c r="F17" s="33"/>
      <c r="G17" s="7"/>
      <c r="H17" s="47"/>
      <c r="I17" s="33"/>
      <c r="J17" s="7"/>
      <c r="K17" s="47"/>
      <c r="L17" s="33"/>
      <c r="M17" s="7"/>
      <c r="N17" s="47"/>
      <c r="O17" s="33"/>
      <c r="P17" s="7"/>
      <c r="Q17" s="47"/>
      <c r="R17" s="33"/>
    </row>
    <row r="18" spans="2:18" ht="12.75">
      <c r="B18" s="2" t="s">
        <v>489</v>
      </c>
      <c r="F18" s="51"/>
      <c r="G18" s="7"/>
      <c r="H18" s="47"/>
      <c r="I18" s="51"/>
      <c r="J18" s="7"/>
      <c r="K18" s="47"/>
      <c r="L18" s="51"/>
      <c r="M18" s="7"/>
      <c r="N18" s="47"/>
      <c r="O18" s="51"/>
      <c r="P18" s="7"/>
      <c r="Q18" s="47"/>
      <c r="R18" s="33"/>
    </row>
    <row r="19" spans="2:18" ht="12.75">
      <c r="B19" s="2" t="s">
        <v>363</v>
      </c>
      <c r="F19" s="33"/>
      <c r="G19" s="7"/>
      <c r="H19" s="47"/>
      <c r="I19" s="33"/>
      <c r="J19" s="7"/>
      <c r="K19" s="47"/>
      <c r="L19" s="33"/>
      <c r="M19" s="7"/>
      <c r="N19" s="47"/>
      <c r="O19" s="33"/>
      <c r="P19" s="7"/>
      <c r="Q19" s="47"/>
      <c r="R19" s="33"/>
    </row>
    <row r="20" spans="2:18" ht="12.75">
      <c r="B20" s="2" t="s">
        <v>364</v>
      </c>
      <c r="F20" s="33"/>
      <c r="G20" s="7"/>
      <c r="H20" s="47"/>
      <c r="I20" s="33"/>
      <c r="J20" s="7"/>
      <c r="K20" s="47"/>
      <c r="L20" s="33"/>
      <c r="M20" s="7"/>
      <c r="N20" s="47"/>
      <c r="O20" s="33"/>
      <c r="P20" s="7"/>
      <c r="Q20" s="47"/>
      <c r="R20" s="33"/>
    </row>
    <row r="21" spans="2:18" ht="12.75">
      <c r="B21" s="2" t="s">
        <v>361</v>
      </c>
      <c r="F21" s="51"/>
      <c r="G21" s="7"/>
      <c r="H21" s="47"/>
      <c r="I21" s="51"/>
      <c r="J21" s="7"/>
      <c r="K21" s="47"/>
      <c r="L21" s="51"/>
      <c r="M21" s="7"/>
      <c r="N21" s="47"/>
      <c r="O21" s="51"/>
      <c r="P21" s="7"/>
      <c r="Q21" s="47"/>
      <c r="R21" s="33"/>
    </row>
    <row r="22" spans="2:18" ht="12.75">
      <c r="B22" s="2" t="s">
        <v>365</v>
      </c>
      <c r="F22" s="33"/>
      <c r="G22" s="7"/>
      <c r="H22" s="47"/>
      <c r="I22" s="33"/>
      <c r="J22" s="7"/>
      <c r="K22" s="47"/>
      <c r="L22" s="33"/>
      <c r="M22" s="7"/>
      <c r="N22" s="47"/>
      <c r="O22" s="33"/>
      <c r="P22" s="7"/>
      <c r="Q22" s="47"/>
      <c r="R22" s="33"/>
    </row>
    <row r="23" spans="2:18" ht="12.75">
      <c r="B23" s="2" t="s">
        <v>362</v>
      </c>
      <c r="F23" s="51"/>
      <c r="G23" s="7"/>
      <c r="H23" s="47"/>
      <c r="I23" s="51"/>
      <c r="J23" s="7"/>
      <c r="K23" s="47"/>
      <c r="L23" s="51"/>
      <c r="M23" s="7"/>
      <c r="N23" s="47"/>
      <c r="O23" s="51"/>
      <c r="P23" s="7"/>
      <c r="Q23" s="47"/>
      <c r="R23" s="33"/>
    </row>
    <row r="24" spans="2:18" ht="12.75">
      <c r="B24" s="2" t="s">
        <v>366</v>
      </c>
      <c r="F24" s="33"/>
      <c r="G24" s="7"/>
      <c r="H24" s="47"/>
      <c r="I24" s="33"/>
      <c r="J24" s="7"/>
      <c r="K24" s="47"/>
      <c r="L24" s="33"/>
      <c r="M24" s="7"/>
      <c r="N24" s="47"/>
      <c r="O24" s="33"/>
      <c r="P24" s="7"/>
      <c r="Q24" s="47"/>
      <c r="R24" s="33"/>
    </row>
    <row r="25" spans="2:18" ht="12.75">
      <c r="B25" s="2" t="s">
        <v>490</v>
      </c>
      <c r="F25" s="33"/>
      <c r="G25" s="7"/>
      <c r="H25" s="47"/>
      <c r="I25" s="33"/>
      <c r="J25" s="7"/>
      <c r="K25" s="47"/>
      <c r="L25" s="33"/>
      <c r="M25" s="7"/>
      <c r="N25" s="47"/>
      <c r="O25" s="33"/>
      <c r="P25" s="7"/>
      <c r="Q25" s="47"/>
      <c r="R25" s="33"/>
    </row>
    <row r="26" spans="3:18" ht="12.75">
      <c r="C26" s="8" t="s">
        <v>336</v>
      </c>
      <c r="F26" s="51"/>
      <c r="G26" s="6">
        <f>G3+G7+G15</f>
        <v>0</v>
      </c>
      <c r="H26" s="47"/>
      <c r="I26" s="51"/>
      <c r="J26" s="6">
        <f>J3+J7+J15</f>
        <v>0</v>
      </c>
      <c r="K26" s="47"/>
      <c r="L26" s="51"/>
      <c r="M26" s="6">
        <f>M3+M7+M15</f>
        <v>0</v>
      </c>
      <c r="N26" s="47"/>
      <c r="O26" s="51"/>
      <c r="P26" s="6">
        <f>P3+P7+P15</f>
        <v>0</v>
      </c>
      <c r="Q26" s="47"/>
      <c r="R26" s="33"/>
    </row>
    <row r="27" spans="3:18" ht="12.75">
      <c r="C27" s="8" t="s">
        <v>337</v>
      </c>
      <c r="F27" s="51"/>
      <c r="G27" s="6">
        <f>G26/3</f>
        <v>0</v>
      </c>
      <c r="H27" s="47"/>
      <c r="I27" s="51"/>
      <c r="J27" s="6">
        <f>J26/3</f>
        <v>0</v>
      </c>
      <c r="K27" s="47"/>
      <c r="L27" s="51"/>
      <c r="M27" s="6">
        <f>M26/3</f>
        <v>0</v>
      </c>
      <c r="N27" s="47"/>
      <c r="O27" s="51"/>
      <c r="P27" s="6">
        <f>P26/3</f>
        <v>0</v>
      </c>
      <c r="Q27" s="47"/>
      <c r="R27" s="33"/>
    </row>
    <row r="28" spans="3:18" ht="12.75">
      <c r="C28" s="8" t="s">
        <v>338</v>
      </c>
      <c r="F28" s="51"/>
      <c r="G28" s="6">
        <f>G27/5*100</f>
        <v>0</v>
      </c>
      <c r="H28" s="47"/>
      <c r="I28" s="51"/>
      <c r="J28" s="6">
        <f>J27/5*100</f>
        <v>0</v>
      </c>
      <c r="K28" s="47"/>
      <c r="L28" s="51"/>
      <c r="M28" s="6">
        <f>M27/5*100</f>
        <v>0</v>
      </c>
      <c r="N28" s="47"/>
      <c r="O28" s="51"/>
      <c r="P28" s="6">
        <f>P27/5*100</f>
        <v>0</v>
      </c>
      <c r="Q28" s="47"/>
      <c r="R28" s="33"/>
    </row>
    <row r="29" spans="6:18" ht="12.75">
      <c r="F29" s="47"/>
      <c r="H29" s="47"/>
      <c r="I29" s="47"/>
      <c r="K29" s="47"/>
      <c r="L29" s="47"/>
      <c r="N29" s="47"/>
      <c r="O29" s="47"/>
      <c r="Q29" s="47"/>
      <c r="R29" s="33"/>
    </row>
    <row r="30" spans="1:18" ht="12.75">
      <c r="A30" s="17" t="s">
        <v>325</v>
      </c>
      <c r="F30" s="47"/>
      <c r="H30" s="47"/>
      <c r="I30" s="47"/>
      <c r="K30" s="47"/>
      <c r="L30" s="47"/>
      <c r="N30" s="47"/>
      <c r="O30" s="47"/>
      <c r="Q30" s="47"/>
      <c r="R30" s="33"/>
    </row>
    <row r="31" spans="1:18" ht="12.75">
      <c r="A31" s="9" t="s">
        <v>326</v>
      </c>
      <c r="F31" s="47"/>
      <c r="H31" s="47"/>
      <c r="I31" s="47"/>
      <c r="K31" s="47"/>
      <c r="L31" s="47"/>
      <c r="N31" s="47"/>
      <c r="O31" s="47"/>
      <c r="Q31" s="47"/>
      <c r="R31" s="33"/>
    </row>
    <row r="32" spans="1:18" ht="12.75">
      <c r="A32" s="9" t="s">
        <v>327</v>
      </c>
      <c r="F32" s="47"/>
      <c r="H32" s="47"/>
      <c r="I32" s="47"/>
      <c r="K32" s="47"/>
      <c r="L32" s="47"/>
      <c r="N32" s="47"/>
      <c r="O32" s="47"/>
      <c r="Q32" s="47"/>
      <c r="R32" s="33"/>
    </row>
    <row r="33" spans="1:18" ht="12.75">
      <c r="A33" s="9" t="s">
        <v>328</v>
      </c>
      <c r="F33" s="47"/>
      <c r="H33" s="47"/>
      <c r="I33" s="47"/>
      <c r="K33" s="47"/>
      <c r="L33" s="47"/>
      <c r="N33" s="47"/>
      <c r="O33" s="47"/>
      <c r="Q33" s="47"/>
      <c r="R33" s="33"/>
    </row>
    <row r="34" spans="1:18" ht="12.75">
      <c r="A34" s="9" t="s">
        <v>329</v>
      </c>
      <c r="F34" s="47"/>
      <c r="H34" s="47"/>
      <c r="I34" s="47"/>
      <c r="K34" s="47"/>
      <c r="L34" s="47"/>
      <c r="N34" s="47"/>
      <c r="O34" s="47"/>
      <c r="Q34" s="47"/>
      <c r="R34" s="33"/>
    </row>
    <row r="35" spans="1:18" ht="12.75">
      <c r="A35" s="9" t="s">
        <v>330</v>
      </c>
      <c r="F35" s="47"/>
      <c r="H35" s="47"/>
      <c r="I35" s="47"/>
      <c r="K35" s="47"/>
      <c r="L35" s="47"/>
      <c r="N35" s="47"/>
      <c r="O35" s="47"/>
      <c r="Q35" s="47"/>
      <c r="R35" s="33"/>
    </row>
    <row r="36" spans="1:18" ht="12.75">
      <c r="A36" s="9" t="s">
        <v>331</v>
      </c>
      <c r="F36" s="47"/>
      <c r="H36" s="47"/>
      <c r="I36" s="47"/>
      <c r="K36" s="47"/>
      <c r="L36" s="47"/>
      <c r="N36" s="47"/>
      <c r="O36" s="47"/>
      <c r="Q36" s="47"/>
      <c r="R36" s="33"/>
    </row>
    <row r="37" spans="17:18" ht="12.75">
      <c r="Q37" s="47"/>
      <c r="R37" s="33"/>
    </row>
    <row r="38" spans="1:18" ht="12.75">
      <c r="A38" s="10" t="s">
        <v>92</v>
      </c>
      <c r="E38" s="9"/>
      <c r="F38" s="33" t="s">
        <v>412</v>
      </c>
      <c r="G38" s="50" t="s">
        <v>413</v>
      </c>
      <c r="H38" s="46" t="s">
        <v>335</v>
      </c>
      <c r="I38" s="33" t="s">
        <v>412</v>
      </c>
      <c r="J38" s="50" t="s">
        <v>413</v>
      </c>
      <c r="K38" s="48" t="s">
        <v>335</v>
      </c>
      <c r="L38" s="33" t="s">
        <v>412</v>
      </c>
      <c r="M38" s="50" t="s">
        <v>413</v>
      </c>
      <c r="N38" s="48" t="s">
        <v>335</v>
      </c>
      <c r="O38" s="33" t="s">
        <v>414</v>
      </c>
      <c r="P38" s="50" t="s">
        <v>413</v>
      </c>
      <c r="Q38" s="44" t="s">
        <v>335</v>
      </c>
      <c r="R38" s="45" t="s">
        <v>416</v>
      </c>
    </row>
    <row r="39" spans="6:18" ht="38.25">
      <c r="F39" s="53" t="s">
        <v>86</v>
      </c>
      <c r="G39" s="5" t="s">
        <v>87</v>
      </c>
      <c r="H39" s="47"/>
      <c r="I39" s="53" t="s">
        <v>86</v>
      </c>
      <c r="J39" s="5" t="s">
        <v>87</v>
      </c>
      <c r="K39" s="47"/>
      <c r="L39" s="53" t="s">
        <v>86</v>
      </c>
      <c r="M39" s="5" t="s">
        <v>87</v>
      </c>
      <c r="N39" s="47"/>
      <c r="O39" s="39" t="s">
        <v>86</v>
      </c>
      <c r="P39" s="4" t="s">
        <v>87</v>
      </c>
      <c r="Q39" s="47"/>
      <c r="R39" s="33"/>
    </row>
    <row r="40" spans="1:18" ht="12.75">
      <c r="A40" s="2" t="s">
        <v>349</v>
      </c>
      <c r="F40" s="51"/>
      <c r="G40" s="6">
        <f>SUM(F41:F43)/3</f>
        <v>0</v>
      </c>
      <c r="H40" s="47"/>
      <c r="I40" s="51"/>
      <c r="J40" s="6">
        <f>SUM(I41:I43)/3</f>
        <v>0</v>
      </c>
      <c r="K40" s="47"/>
      <c r="L40" s="51"/>
      <c r="M40" s="6">
        <f>SUM(L41:L43)/3</f>
        <v>0</v>
      </c>
      <c r="N40" s="47"/>
      <c r="O40" s="51"/>
      <c r="P40" s="6">
        <f>SUM(O41:O43)/3</f>
        <v>0</v>
      </c>
      <c r="Q40" s="47"/>
      <c r="R40" s="33"/>
    </row>
    <row r="41" spans="2:18" ht="12.75">
      <c r="B41" s="2" t="s">
        <v>350</v>
      </c>
      <c r="F41" s="33"/>
      <c r="G41" s="7"/>
      <c r="H41" s="47"/>
      <c r="I41" s="33"/>
      <c r="J41" s="7"/>
      <c r="K41" s="47"/>
      <c r="L41" s="33"/>
      <c r="M41" s="7"/>
      <c r="N41" s="47"/>
      <c r="O41" s="33"/>
      <c r="P41" s="7"/>
      <c r="Q41" s="47"/>
      <c r="R41" s="33"/>
    </row>
    <row r="42" spans="2:18" ht="12.75">
      <c r="B42" s="2" t="s">
        <v>486</v>
      </c>
      <c r="F42" s="33"/>
      <c r="G42" s="7"/>
      <c r="H42" s="47"/>
      <c r="I42" s="33"/>
      <c r="J42" s="7"/>
      <c r="K42" s="47"/>
      <c r="L42" s="33"/>
      <c r="M42" s="7"/>
      <c r="N42" s="47"/>
      <c r="O42" s="33"/>
      <c r="P42" s="7"/>
      <c r="Q42" s="47"/>
      <c r="R42" s="33"/>
    </row>
    <row r="43" spans="2:18" ht="12.75">
      <c r="B43" s="2" t="s">
        <v>352</v>
      </c>
      <c r="F43" s="33"/>
      <c r="G43" s="7"/>
      <c r="H43" s="47"/>
      <c r="I43" s="33"/>
      <c r="J43" s="7"/>
      <c r="K43" s="47"/>
      <c r="L43" s="33"/>
      <c r="M43" s="7"/>
      <c r="N43" s="47"/>
      <c r="O43" s="33"/>
      <c r="P43" s="7"/>
      <c r="Q43" s="47"/>
      <c r="R43" s="33"/>
    </row>
    <row r="44" spans="1:18" ht="12.75">
      <c r="A44" s="2" t="s">
        <v>354</v>
      </c>
      <c r="F44" s="51"/>
      <c r="G44" s="6">
        <f>(F45+F46+F48+F49+F51)/5</f>
        <v>0</v>
      </c>
      <c r="H44" s="47"/>
      <c r="I44" s="51"/>
      <c r="J44" s="6">
        <f>(I45+I46+I48+I49+I51)/5</f>
        <v>0</v>
      </c>
      <c r="K44" s="47"/>
      <c r="L44" s="51"/>
      <c r="M44" s="6">
        <f>(L45+L46+L48+L49+L51)/5</f>
        <v>0</v>
      </c>
      <c r="N44" s="47"/>
      <c r="O44" s="51"/>
      <c r="P44" s="6">
        <f>(O45+O46+O48+O49+O51)/5</f>
        <v>0</v>
      </c>
      <c r="Q44" s="47"/>
      <c r="R44" s="33"/>
    </row>
    <row r="45" spans="2:18" ht="12.75">
      <c r="B45" s="2" t="s">
        <v>351</v>
      </c>
      <c r="F45" s="33"/>
      <c r="G45" s="7"/>
      <c r="H45" s="47"/>
      <c r="I45" s="33"/>
      <c r="J45" s="7"/>
      <c r="K45" s="47"/>
      <c r="L45" s="33"/>
      <c r="M45" s="7"/>
      <c r="N45" s="47"/>
      <c r="O45" s="33"/>
      <c r="P45" s="7"/>
      <c r="Q45" s="47"/>
      <c r="R45" s="33"/>
    </row>
    <row r="46" spans="2:18" ht="12.75">
      <c r="B46" s="2" t="s">
        <v>359</v>
      </c>
      <c r="F46" s="33"/>
      <c r="G46" s="7"/>
      <c r="H46" s="47"/>
      <c r="I46" s="33"/>
      <c r="J46" s="7"/>
      <c r="K46" s="47"/>
      <c r="L46" s="33"/>
      <c r="M46" s="7"/>
      <c r="N46" s="47"/>
      <c r="O46" s="33"/>
      <c r="P46" s="7"/>
      <c r="Q46" s="47"/>
      <c r="R46" s="33"/>
    </row>
    <row r="47" spans="2:18" ht="12.75">
      <c r="B47" s="2" t="s">
        <v>360</v>
      </c>
      <c r="F47" s="51"/>
      <c r="G47" s="7"/>
      <c r="H47" s="47"/>
      <c r="I47" s="51"/>
      <c r="J47" s="7"/>
      <c r="K47" s="47"/>
      <c r="L47" s="51"/>
      <c r="M47" s="7"/>
      <c r="N47" s="47"/>
      <c r="O47" s="51"/>
      <c r="P47" s="7"/>
      <c r="Q47" s="47"/>
      <c r="R47" s="33"/>
    </row>
    <row r="48" spans="2:18" ht="12.75">
      <c r="B48" s="2" t="s">
        <v>353</v>
      </c>
      <c r="F48" s="33"/>
      <c r="G48" s="7"/>
      <c r="H48" s="47"/>
      <c r="I48" s="33"/>
      <c r="J48" s="7"/>
      <c r="K48" s="47"/>
      <c r="L48" s="33"/>
      <c r="M48" s="7"/>
      <c r="N48" s="47"/>
      <c r="O48" s="33"/>
      <c r="P48" s="7"/>
      <c r="Q48" s="47"/>
      <c r="R48" s="33"/>
    </row>
    <row r="49" spans="2:18" ht="12.75">
      <c r="B49" s="2" t="s">
        <v>357</v>
      </c>
      <c r="F49" s="33"/>
      <c r="G49" s="7"/>
      <c r="H49" s="47"/>
      <c r="I49" s="33"/>
      <c r="J49" s="7"/>
      <c r="K49" s="47"/>
      <c r="L49" s="33"/>
      <c r="M49" s="7"/>
      <c r="N49" s="47"/>
      <c r="O49" s="33"/>
      <c r="P49" s="7"/>
      <c r="Q49" s="47"/>
      <c r="R49" s="33"/>
    </row>
    <row r="50" spans="2:18" ht="12.75">
      <c r="B50" s="2" t="s">
        <v>356</v>
      </c>
      <c r="F50" s="51"/>
      <c r="G50" s="7"/>
      <c r="H50" s="47"/>
      <c r="I50" s="51"/>
      <c r="J50" s="7"/>
      <c r="K50" s="47"/>
      <c r="L50" s="51"/>
      <c r="M50" s="7"/>
      <c r="N50" s="47"/>
      <c r="O50" s="51"/>
      <c r="P50" s="7"/>
      <c r="Q50" s="47"/>
      <c r="R50" s="33"/>
    </row>
    <row r="51" spans="2:18" ht="12.75">
      <c r="B51" s="2" t="s">
        <v>355</v>
      </c>
      <c r="F51" s="33"/>
      <c r="G51" s="7"/>
      <c r="H51" s="47"/>
      <c r="I51" s="33"/>
      <c r="J51" s="7"/>
      <c r="K51" s="47"/>
      <c r="L51" s="33"/>
      <c r="M51" s="7"/>
      <c r="N51" s="47"/>
      <c r="O51" s="33"/>
      <c r="P51" s="7"/>
      <c r="Q51" s="47"/>
      <c r="R51" s="33"/>
    </row>
    <row r="52" spans="1:18" ht="12.75">
      <c r="A52" s="2" t="s">
        <v>358</v>
      </c>
      <c r="F52" s="51"/>
      <c r="G52" s="6">
        <f>(F53+F54+F56+F57+F59+F61+F62)/7</f>
        <v>0</v>
      </c>
      <c r="H52" s="47"/>
      <c r="I52" s="51"/>
      <c r="J52" s="6">
        <f>(I53+I54+I56+I57+I59+I61+I62)/7</f>
        <v>0</v>
      </c>
      <c r="K52" s="47"/>
      <c r="L52" s="51"/>
      <c r="M52" s="6">
        <f>(L53+L54+L56+L57+L59+L61+L62)/7</f>
        <v>0</v>
      </c>
      <c r="N52" s="47"/>
      <c r="O52" s="51"/>
      <c r="P52" s="6">
        <f>(O53+O54+O56+O57+O59+O61+O62)/7</f>
        <v>0</v>
      </c>
      <c r="Q52" s="47"/>
      <c r="R52" s="33"/>
    </row>
    <row r="53" spans="2:18" ht="12.75">
      <c r="B53" s="2" t="s">
        <v>487</v>
      </c>
      <c r="F53" s="33"/>
      <c r="G53" s="7"/>
      <c r="H53" s="47"/>
      <c r="I53" s="33"/>
      <c r="J53" s="7"/>
      <c r="K53" s="47"/>
      <c r="L53" s="33"/>
      <c r="M53" s="7"/>
      <c r="N53" s="47"/>
      <c r="O53" s="33"/>
      <c r="P53" s="7"/>
      <c r="Q53" s="47"/>
      <c r="R53" s="33"/>
    </row>
    <row r="54" spans="2:18" ht="12.75">
      <c r="B54" s="2" t="s">
        <v>488</v>
      </c>
      <c r="F54" s="33"/>
      <c r="G54" s="7"/>
      <c r="H54" s="47"/>
      <c r="I54" s="33"/>
      <c r="J54" s="7"/>
      <c r="K54" s="47"/>
      <c r="L54" s="33"/>
      <c r="M54" s="7"/>
      <c r="N54" s="47"/>
      <c r="O54" s="33"/>
      <c r="P54" s="7"/>
      <c r="Q54" s="47"/>
      <c r="R54" s="33"/>
    </row>
    <row r="55" spans="2:18" ht="12.75">
      <c r="B55" s="2" t="s">
        <v>489</v>
      </c>
      <c r="F55" s="51"/>
      <c r="G55" s="7"/>
      <c r="H55" s="47"/>
      <c r="I55" s="51"/>
      <c r="J55" s="7"/>
      <c r="K55" s="47"/>
      <c r="L55" s="51"/>
      <c r="M55" s="7"/>
      <c r="N55" s="47"/>
      <c r="O55" s="51"/>
      <c r="P55" s="7"/>
      <c r="Q55" s="47"/>
      <c r="R55" s="33"/>
    </row>
    <row r="56" spans="2:18" ht="12.75">
      <c r="B56" s="2" t="s">
        <v>363</v>
      </c>
      <c r="F56" s="33"/>
      <c r="G56" s="7"/>
      <c r="H56" s="47"/>
      <c r="I56" s="33"/>
      <c r="J56" s="7"/>
      <c r="K56" s="47"/>
      <c r="L56" s="33"/>
      <c r="M56" s="7"/>
      <c r="N56" s="47"/>
      <c r="O56" s="33"/>
      <c r="P56" s="7"/>
      <c r="Q56" s="47"/>
      <c r="R56" s="33"/>
    </row>
    <row r="57" spans="2:18" ht="12.75">
      <c r="B57" s="2" t="s">
        <v>364</v>
      </c>
      <c r="F57" s="33"/>
      <c r="G57" s="7"/>
      <c r="H57" s="47"/>
      <c r="I57" s="33"/>
      <c r="J57" s="7"/>
      <c r="K57" s="47"/>
      <c r="L57" s="33"/>
      <c r="M57" s="7"/>
      <c r="N57" s="47"/>
      <c r="O57" s="33"/>
      <c r="P57" s="7"/>
      <c r="Q57" s="47"/>
      <c r="R57" s="33"/>
    </row>
    <row r="58" spans="2:18" ht="12.75">
      <c r="B58" s="2" t="s">
        <v>361</v>
      </c>
      <c r="F58" s="51"/>
      <c r="G58" s="7"/>
      <c r="H58" s="47"/>
      <c r="I58" s="51"/>
      <c r="J58" s="7"/>
      <c r="K58" s="47"/>
      <c r="L58" s="51"/>
      <c r="M58" s="7"/>
      <c r="N58" s="47"/>
      <c r="O58" s="51"/>
      <c r="P58" s="7"/>
      <c r="Q58" s="47"/>
      <c r="R58" s="33"/>
    </row>
    <row r="59" spans="2:18" ht="12.75">
      <c r="B59" s="2" t="s">
        <v>365</v>
      </c>
      <c r="F59" s="33"/>
      <c r="G59" s="7"/>
      <c r="H59" s="47"/>
      <c r="I59" s="33"/>
      <c r="J59" s="7"/>
      <c r="K59" s="47"/>
      <c r="L59" s="33"/>
      <c r="M59" s="7"/>
      <c r="N59" s="47"/>
      <c r="O59" s="33"/>
      <c r="P59" s="7"/>
      <c r="Q59" s="47"/>
      <c r="R59" s="33"/>
    </row>
    <row r="60" spans="2:18" ht="12.75">
      <c r="B60" s="2" t="s">
        <v>362</v>
      </c>
      <c r="F60" s="51"/>
      <c r="G60" s="7"/>
      <c r="H60" s="47"/>
      <c r="I60" s="51"/>
      <c r="J60" s="7"/>
      <c r="K60" s="47"/>
      <c r="L60" s="51"/>
      <c r="M60" s="7"/>
      <c r="N60" s="47"/>
      <c r="O60" s="51"/>
      <c r="P60" s="7"/>
      <c r="Q60" s="47"/>
      <c r="R60" s="33"/>
    </row>
    <row r="61" spans="2:18" ht="12.75">
      <c r="B61" s="2" t="s">
        <v>366</v>
      </c>
      <c r="F61" s="33"/>
      <c r="G61" s="7"/>
      <c r="H61" s="47"/>
      <c r="I61" s="33"/>
      <c r="J61" s="7"/>
      <c r="K61" s="47"/>
      <c r="L61" s="33"/>
      <c r="M61" s="7"/>
      <c r="N61" s="47"/>
      <c r="O61" s="33"/>
      <c r="P61" s="7"/>
      <c r="Q61" s="47"/>
      <c r="R61" s="33"/>
    </row>
    <row r="62" spans="2:18" ht="12.75">
      <c r="B62" s="2" t="s">
        <v>490</v>
      </c>
      <c r="F62" s="33"/>
      <c r="G62" s="7"/>
      <c r="H62" s="47"/>
      <c r="I62" s="33"/>
      <c r="J62" s="7"/>
      <c r="K62" s="47"/>
      <c r="L62" s="33"/>
      <c r="M62" s="7"/>
      <c r="N62" s="47"/>
      <c r="O62" s="33"/>
      <c r="P62" s="7"/>
      <c r="Q62" s="47"/>
      <c r="R62" s="33"/>
    </row>
    <row r="63" spans="3:18" ht="12.75">
      <c r="C63" s="8" t="s">
        <v>336</v>
      </c>
      <c r="F63" s="51"/>
      <c r="G63" s="6">
        <f>G40+G44+G52</f>
        <v>0</v>
      </c>
      <c r="H63" s="47"/>
      <c r="I63" s="51"/>
      <c r="J63" s="6">
        <f>J40+J44+J52</f>
        <v>0</v>
      </c>
      <c r="K63" s="47"/>
      <c r="L63" s="51"/>
      <c r="M63" s="6">
        <f>M40+M44+M52</f>
        <v>0</v>
      </c>
      <c r="N63" s="47"/>
      <c r="O63" s="51"/>
      <c r="P63" s="6">
        <f>P40+P44+P52</f>
        <v>0</v>
      </c>
      <c r="Q63" s="47"/>
      <c r="R63" s="33"/>
    </row>
    <row r="64" spans="3:18" ht="12.75">
      <c r="C64" s="8" t="s">
        <v>337</v>
      </c>
      <c r="F64" s="51"/>
      <c r="G64" s="6">
        <f>G63/3</f>
        <v>0</v>
      </c>
      <c r="H64" s="47"/>
      <c r="I64" s="51"/>
      <c r="J64" s="6">
        <f>J63/3</f>
        <v>0</v>
      </c>
      <c r="K64" s="47"/>
      <c r="L64" s="51"/>
      <c r="M64" s="6">
        <f>M63/3</f>
        <v>0</v>
      </c>
      <c r="N64" s="47"/>
      <c r="O64" s="51"/>
      <c r="P64" s="6">
        <f>P63/3</f>
        <v>0</v>
      </c>
      <c r="Q64" s="47"/>
      <c r="R64" s="33"/>
    </row>
    <row r="65" spans="3:18" ht="12.75">
      <c r="C65" s="8" t="s">
        <v>338</v>
      </c>
      <c r="F65" s="51"/>
      <c r="G65" s="6">
        <f>G64/5*100</f>
        <v>0</v>
      </c>
      <c r="H65" s="47"/>
      <c r="I65" s="51"/>
      <c r="J65" s="6">
        <f>J64/5*100</f>
        <v>0</v>
      </c>
      <c r="K65" s="47"/>
      <c r="L65" s="51"/>
      <c r="M65" s="6">
        <f>M64/5*100</f>
        <v>0</v>
      </c>
      <c r="N65" s="47"/>
      <c r="O65" s="51"/>
      <c r="P65" s="6">
        <f>P64/5*100</f>
        <v>0</v>
      </c>
      <c r="Q65" s="47"/>
      <c r="R65" s="33"/>
    </row>
    <row r="66" spans="6:18" ht="12.75">
      <c r="F66" s="47"/>
      <c r="H66" s="47"/>
      <c r="I66" s="47"/>
      <c r="K66" s="47"/>
      <c r="L66" s="47"/>
      <c r="N66" s="47"/>
      <c r="O66" s="47"/>
      <c r="Q66" s="47"/>
      <c r="R66" s="33"/>
    </row>
    <row r="67" spans="1:18" ht="12.75">
      <c r="A67" s="17" t="s">
        <v>325</v>
      </c>
      <c r="F67" s="47"/>
      <c r="H67" s="47"/>
      <c r="I67" s="47"/>
      <c r="K67" s="47"/>
      <c r="L67" s="47"/>
      <c r="N67" s="47"/>
      <c r="O67" s="47"/>
      <c r="Q67" s="47"/>
      <c r="R67" s="33"/>
    </row>
    <row r="68" spans="1:18" ht="12.75">
      <c r="A68" s="9" t="s">
        <v>326</v>
      </c>
      <c r="F68" s="47"/>
      <c r="H68" s="47"/>
      <c r="I68" s="47"/>
      <c r="K68" s="47"/>
      <c r="L68" s="47"/>
      <c r="N68" s="47"/>
      <c r="O68" s="47"/>
      <c r="Q68" s="47"/>
      <c r="R68" s="33"/>
    </row>
    <row r="69" spans="1:18" ht="12.75">
      <c r="A69" s="9" t="s">
        <v>327</v>
      </c>
      <c r="F69" s="47"/>
      <c r="H69" s="47"/>
      <c r="I69" s="47"/>
      <c r="K69" s="47"/>
      <c r="L69" s="47"/>
      <c r="N69" s="47"/>
      <c r="O69" s="47"/>
      <c r="Q69" s="47"/>
      <c r="R69" s="33"/>
    </row>
    <row r="70" spans="1:18" ht="12.75">
      <c r="A70" s="9" t="s">
        <v>328</v>
      </c>
      <c r="F70" s="47"/>
      <c r="H70" s="47"/>
      <c r="I70" s="47"/>
      <c r="K70" s="47"/>
      <c r="L70" s="47"/>
      <c r="N70" s="47"/>
      <c r="O70" s="47"/>
      <c r="Q70" s="47"/>
      <c r="R70" s="33"/>
    </row>
    <row r="71" spans="1:18" ht="12.75">
      <c r="A71" s="9" t="s">
        <v>329</v>
      </c>
      <c r="F71" s="47"/>
      <c r="H71" s="47"/>
      <c r="I71" s="47"/>
      <c r="K71" s="47"/>
      <c r="L71" s="47"/>
      <c r="N71" s="47"/>
      <c r="O71" s="47"/>
      <c r="Q71" s="47"/>
      <c r="R71" s="33"/>
    </row>
    <row r="72" spans="1:18" ht="12.75">
      <c r="A72" s="9" t="s">
        <v>330</v>
      </c>
      <c r="F72" s="47"/>
      <c r="H72" s="47"/>
      <c r="I72" s="47"/>
      <c r="K72" s="47"/>
      <c r="L72" s="47"/>
      <c r="N72" s="47"/>
      <c r="O72" s="47"/>
      <c r="Q72" s="47"/>
      <c r="R72" s="33"/>
    </row>
    <row r="73" spans="1:18" ht="12.75">
      <c r="A73" s="9" t="s">
        <v>331</v>
      </c>
      <c r="F73" s="47"/>
      <c r="H73" s="47"/>
      <c r="I73" s="47"/>
      <c r="K73" s="47"/>
      <c r="L73" s="47"/>
      <c r="N73" s="47"/>
      <c r="O73" s="47"/>
      <c r="Q73" s="47"/>
      <c r="R73" s="33"/>
    </row>
    <row r="75" spans="1:18" ht="12.75">
      <c r="A75" s="10" t="s">
        <v>92</v>
      </c>
      <c r="E75" s="9"/>
      <c r="F75" s="33" t="s">
        <v>412</v>
      </c>
      <c r="G75" s="50" t="s">
        <v>413</v>
      </c>
      <c r="H75" s="46" t="s">
        <v>335</v>
      </c>
      <c r="I75" s="33" t="s">
        <v>412</v>
      </c>
      <c r="J75" s="50" t="s">
        <v>413</v>
      </c>
      <c r="K75" s="48" t="s">
        <v>335</v>
      </c>
      <c r="L75" s="33" t="s">
        <v>412</v>
      </c>
      <c r="M75" s="50" t="s">
        <v>413</v>
      </c>
      <c r="N75" s="48" t="s">
        <v>335</v>
      </c>
      <c r="O75" s="33" t="s">
        <v>414</v>
      </c>
      <c r="P75" s="50" t="s">
        <v>413</v>
      </c>
      <c r="Q75" s="44" t="s">
        <v>335</v>
      </c>
      <c r="R75" s="45" t="s">
        <v>416</v>
      </c>
    </row>
    <row r="76" spans="6:18" ht="38.25">
      <c r="F76" s="53" t="s">
        <v>86</v>
      </c>
      <c r="G76" s="5" t="s">
        <v>87</v>
      </c>
      <c r="H76" s="47"/>
      <c r="I76" s="53" t="s">
        <v>86</v>
      </c>
      <c r="J76" s="5" t="s">
        <v>87</v>
      </c>
      <c r="K76" s="47"/>
      <c r="L76" s="53" t="s">
        <v>86</v>
      </c>
      <c r="M76" s="5" t="s">
        <v>87</v>
      </c>
      <c r="N76" s="47"/>
      <c r="O76" s="39" t="s">
        <v>86</v>
      </c>
      <c r="P76" s="4" t="s">
        <v>87</v>
      </c>
      <c r="Q76" s="47"/>
      <c r="R76" s="33"/>
    </row>
    <row r="77" spans="1:18" ht="12.75">
      <c r="A77" s="2" t="s">
        <v>349</v>
      </c>
      <c r="F77" s="51"/>
      <c r="G77" s="6">
        <f>SUM(F78:F80)/3</f>
        <v>0</v>
      </c>
      <c r="H77" s="47"/>
      <c r="I77" s="51"/>
      <c r="J77" s="6">
        <f>SUM(I78:I80)/3</f>
        <v>0</v>
      </c>
      <c r="K77" s="47"/>
      <c r="L77" s="51"/>
      <c r="M77" s="6">
        <f>SUM(L78:L80)/3</f>
        <v>0</v>
      </c>
      <c r="N77" s="47"/>
      <c r="O77" s="51"/>
      <c r="P77" s="6">
        <f>SUM(O78:O80)/3</f>
        <v>0</v>
      </c>
      <c r="Q77" s="47"/>
      <c r="R77" s="33"/>
    </row>
    <row r="78" spans="2:18" ht="12.75">
      <c r="B78" s="2" t="s">
        <v>350</v>
      </c>
      <c r="F78" s="33"/>
      <c r="G78" s="7"/>
      <c r="H78" s="47"/>
      <c r="I78" s="33"/>
      <c r="J78" s="7"/>
      <c r="K78" s="47"/>
      <c r="L78" s="33"/>
      <c r="M78" s="7"/>
      <c r="N78" s="47"/>
      <c r="O78" s="33"/>
      <c r="P78" s="7"/>
      <c r="Q78" s="47"/>
      <c r="R78" s="33"/>
    </row>
    <row r="79" spans="2:18" ht="12.75">
      <c r="B79" s="2" t="s">
        <v>486</v>
      </c>
      <c r="F79" s="33"/>
      <c r="G79" s="7"/>
      <c r="H79" s="47"/>
      <c r="I79" s="33"/>
      <c r="J79" s="7"/>
      <c r="K79" s="47"/>
      <c r="L79" s="33"/>
      <c r="M79" s="7"/>
      <c r="N79" s="47"/>
      <c r="O79" s="33"/>
      <c r="P79" s="7"/>
      <c r="Q79" s="47"/>
      <c r="R79" s="33"/>
    </row>
    <row r="80" spans="2:18" ht="12.75">
      <c r="B80" s="2" t="s">
        <v>352</v>
      </c>
      <c r="F80" s="33"/>
      <c r="G80" s="7"/>
      <c r="H80" s="47"/>
      <c r="I80" s="33"/>
      <c r="J80" s="7"/>
      <c r="K80" s="47"/>
      <c r="L80" s="33"/>
      <c r="M80" s="7"/>
      <c r="N80" s="47"/>
      <c r="O80" s="33"/>
      <c r="P80" s="7"/>
      <c r="Q80" s="47"/>
      <c r="R80" s="33"/>
    </row>
    <row r="81" spans="1:18" ht="12.75">
      <c r="A81" s="2" t="s">
        <v>354</v>
      </c>
      <c r="F81" s="51"/>
      <c r="G81" s="6">
        <f>(F82+F83+F85+F86+F88)/5</f>
        <v>0</v>
      </c>
      <c r="H81" s="47"/>
      <c r="I81" s="51"/>
      <c r="J81" s="6">
        <f>(I82+I83+I85+I86+I88)/5</f>
        <v>0</v>
      </c>
      <c r="K81" s="47"/>
      <c r="L81" s="51"/>
      <c r="M81" s="6">
        <f>(L82+L83+L85+L86+L88)/5</f>
        <v>0</v>
      </c>
      <c r="N81" s="47"/>
      <c r="O81" s="51"/>
      <c r="P81" s="6">
        <f>(O82+O83+O85+O86+O88)/5</f>
        <v>0</v>
      </c>
      <c r="Q81" s="47"/>
      <c r="R81" s="33"/>
    </row>
    <row r="82" spans="2:18" ht="12.75">
      <c r="B82" s="2" t="s">
        <v>351</v>
      </c>
      <c r="F82" s="33"/>
      <c r="G82" s="7"/>
      <c r="H82" s="47"/>
      <c r="I82" s="33"/>
      <c r="J82" s="7"/>
      <c r="K82" s="47"/>
      <c r="L82" s="33"/>
      <c r="M82" s="7"/>
      <c r="N82" s="47"/>
      <c r="O82" s="33"/>
      <c r="P82" s="7"/>
      <c r="Q82" s="47"/>
      <c r="R82" s="33"/>
    </row>
    <row r="83" spans="2:18" ht="12.75">
      <c r="B83" s="2" t="s">
        <v>359</v>
      </c>
      <c r="F83" s="33"/>
      <c r="G83" s="7"/>
      <c r="H83" s="47"/>
      <c r="I83" s="33"/>
      <c r="J83" s="7"/>
      <c r="K83" s="47"/>
      <c r="L83" s="33"/>
      <c r="M83" s="7"/>
      <c r="N83" s="47"/>
      <c r="O83" s="33"/>
      <c r="P83" s="7"/>
      <c r="Q83" s="47"/>
      <c r="R83" s="33"/>
    </row>
    <row r="84" spans="2:18" ht="12.75">
      <c r="B84" s="2" t="s">
        <v>360</v>
      </c>
      <c r="F84" s="51"/>
      <c r="G84" s="7"/>
      <c r="H84" s="47"/>
      <c r="I84" s="51"/>
      <c r="J84" s="7"/>
      <c r="K84" s="47"/>
      <c r="L84" s="51"/>
      <c r="M84" s="7"/>
      <c r="N84" s="47"/>
      <c r="O84" s="51"/>
      <c r="P84" s="7"/>
      <c r="Q84" s="47"/>
      <c r="R84" s="33"/>
    </row>
    <row r="85" spans="2:18" ht="12.75">
      <c r="B85" s="2" t="s">
        <v>353</v>
      </c>
      <c r="F85" s="33"/>
      <c r="G85" s="7"/>
      <c r="H85" s="47"/>
      <c r="I85" s="33"/>
      <c r="J85" s="7"/>
      <c r="K85" s="47"/>
      <c r="L85" s="33"/>
      <c r="M85" s="7"/>
      <c r="N85" s="47"/>
      <c r="O85" s="33"/>
      <c r="P85" s="7"/>
      <c r="Q85" s="47"/>
      <c r="R85" s="33"/>
    </row>
    <row r="86" spans="2:18" ht="12.75">
      <c r="B86" s="2" t="s">
        <v>357</v>
      </c>
      <c r="F86" s="33"/>
      <c r="G86" s="7"/>
      <c r="H86" s="47"/>
      <c r="I86" s="33"/>
      <c r="J86" s="7"/>
      <c r="K86" s="47"/>
      <c r="L86" s="33"/>
      <c r="M86" s="7"/>
      <c r="N86" s="47"/>
      <c r="O86" s="33"/>
      <c r="P86" s="7"/>
      <c r="Q86" s="47"/>
      <c r="R86" s="33"/>
    </row>
    <row r="87" spans="2:18" ht="12.75">
      <c r="B87" s="2" t="s">
        <v>356</v>
      </c>
      <c r="F87" s="51"/>
      <c r="G87" s="7"/>
      <c r="H87" s="47"/>
      <c r="I87" s="51"/>
      <c r="J87" s="7"/>
      <c r="K87" s="47"/>
      <c r="L87" s="51"/>
      <c r="M87" s="7"/>
      <c r="N87" s="47"/>
      <c r="O87" s="51"/>
      <c r="P87" s="7"/>
      <c r="Q87" s="47"/>
      <c r="R87" s="33"/>
    </row>
    <row r="88" spans="2:18" ht="12.75">
      <c r="B88" s="2" t="s">
        <v>355</v>
      </c>
      <c r="F88" s="33"/>
      <c r="G88" s="7"/>
      <c r="H88" s="47"/>
      <c r="I88" s="33"/>
      <c r="J88" s="7"/>
      <c r="K88" s="47"/>
      <c r="L88" s="33"/>
      <c r="M88" s="7"/>
      <c r="N88" s="47"/>
      <c r="O88" s="33"/>
      <c r="P88" s="7"/>
      <c r="Q88" s="47"/>
      <c r="R88" s="33"/>
    </row>
    <row r="89" spans="1:18" ht="12.75">
      <c r="A89" s="2" t="s">
        <v>358</v>
      </c>
      <c r="F89" s="51"/>
      <c r="G89" s="6">
        <f>(F90+F91+F93+F94+F96+F98+F99)/7</f>
        <v>0</v>
      </c>
      <c r="H89" s="47"/>
      <c r="I89" s="51"/>
      <c r="J89" s="6">
        <f>(I90+I91+I93+I94+I96+I98+I99)/7</f>
        <v>0</v>
      </c>
      <c r="K89" s="47"/>
      <c r="L89" s="51"/>
      <c r="M89" s="6">
        <f>(L90+L91+L93+L94+L96+L98+L99)/7</f>
        <v>0</v>
      </c>
      <c r="N89" s="47"/>
      <c r="O89" s="51"/>
      <c r="P89" s="6">
        <f>(O90+O91+O93+O94+O96+O98+O99)/7</f>
        <v>0</v>
      </c>
      <c r="Q89" s="47"/>
      <c r="R89" s="33"/>
    </row>
    <row r="90" spans="2:18" ht="12.75">
      <c r="B90" s="2" t="s">
        <v>487</v>
      </c>
      <c r="F90" s="33"/>
      <c r="G90" s="7"/>
      <c r="H90" s="47"/>
      <c r="I90" s="33"/>
      <c r="J90" s="7"/>
      <c r="K90" s="47"/>
      <c r="L90" s="33"/>
      <c r="M90" s="7"/>
      <c r="N90" s="47"/>
      <c r="O90" s="33"/>
      <c r="P90" s="7"/>
      <c r="Q90" s="47"/>
      <c r="R90" s="33"/>
    </row>
    <row r="91" spans="2:18" ht="12.75">
      <c r="B91" s="2" t="s">
        <v>488</v>
      </c>
      <c r="F91" s="33"/>
      <c r="G91" s="7"/>
      <c r="H91" s="47"/>
      <c r="I91" s="33"/>
      <c r="J91" s="7"/>
      <c r="K91" s="47"/>
      <c r="L91" s="33"/>
      <c r="M91" s="7"/>
      <c r="N91" s="47"/>
      <c r="O91" s="33"/>
      <c r="P91" s="7"/>
      <c r="Q91" s="47"/>
      <c r="R91" s="33"/>
    </row>
    <row r="92" spans="2:18" ht="12.75">
      <c r="B92" s="2" t="s">
        <v>489</v>
      </c>
      <c r="F92" s="51"/>
      <c r="G92" s="7"/>
      <c r="H92" s="47"/>
      <c r="I92" s="51"/>
      <c r="J92" s="7"/>
      <c r="K92" s="47"/>
      <c r="L92" s="51"/>
      <c r="M92" s="7"/>
      <c r="N92" s="47"/>
      <c r="O92" s="51"/>
      <c r="P92" s="7"/>
      <c r="Q92" s="47"/>
      <c r="R92" s="33"/>
    </row>
    <row r="93" spans="2:18" ht="12.75">
      <c r="B93" s="2" t="s">
        <v>363</v>
      </c>
      <c r="F93" s="33"/>
      <c r="G93" s="7"/>
      <c r="H93" s="47"/>
      <c r="I93" s="33"/>
      <c r="J93" s="7"/>
      <c r="K93" s="47"/>
      <c r="L93" s="33"/>
      <c r="M93" s="7"/>
      <c r="N93" s="47"/>
      <c r="O93" s="33"/>
      <c r="P93" s="7"/>
      <c r="Q93" s="47"/>
      <c r="R93" s="33"/>
    </row>
    <row r="94" spans="2:18" ht="12.75">
      <c r="B94" s="2" t="s">
        <v>364</v>
      </c>
      <c r="F94" s="33"/>
      <c r="G94" s="7"/>
      <c r="H94" s="47"/>
      <c r="I94" s="33"/>
      <c r="J94" s="7"/>
      <c r="K94" s="47"/>
      <c r="L94" s="33"/>
      <c r="M94" s="7"/>
      <c r="N94" s="47"/>
      <c r="O94" s="33"/>
      <c r="P94" s="7"/>
      <c r="Q94" s="47"/>
      <c r="R94" s="33"/>
    </row>
    <row r="95" spans="2:18" ht="12.75">
      <c r="B95" s="2" t="s">
        <v>361</v>
      </c>
      <c r="F95" s="51"/>
      <c r="G95" s="7"/>
      <c r="H95" s="47"/>
      <c r="I95" s="51"/>
      <c r="J95" s="7"/>
      <c r="K95" s="47"/>
      <c r="L95" s="51"/>
      <c r="M95" s="7"/>
      <c r="N95" s="47"/>
      <c r="O95" s="51"/>
      <c r="P95" s="7"/>
      <c r="Q95" s="47"/>
      <c r="R95" s="33"/>
    </row>
    <row r="96" spans="2:18" ht="12.75">
      <c r="B96" s="2" t="s">
        <v>365</v>
      </c>
      <c r="F96" s="33"/>
      <c r="G96" s="7"/>
      <c r="H96" s="47"/>
      <c r="I96" s="33"/>
      <c r="J96" s="7"/>
      <c r="K96" s="47"/>
      <c r="L96" s="33"/>
      <c r="M96" s="7"/>
      <c r="N96" s="47"/>
      <c r="O96" s="33"/>
      <c r="P96" s="7"/>
      <c r="Q96" s="47"/>
      <c r="R96" s="33"/>
    </row>
    <row r="97" spans="2:18" ht="12.75">
      <c r="B97" s="2" t="s">
        <v>362</v>
      </c>
      <c r="F97" s="51"/>
      <c r="G97" s="7"/>
      <c r="H97" s="47"/>
      <c r="I97" s="51"/>
      <c r="J97" s="7"/>
      <c r="K97" s="47"/>
      <c r="L97" s="51"/>
      <c r="M97" s="7"/>
      <c r="N97" s="47"/>
      <c r="O97" s="51"/>
      <c r="P97" s="7"/>
      <c r="Q97" s="47"/>
      <c r="R97" s="33"/>
    </row>
    <row r="98" spans="2:18" ht="12.75">
      <c r="B98" s="2" t="s">
        <v>366</v>
      </c>
      <c r="F98" s="33"/>
      <c r="G98" s="7"/>
      <c r="H98" s="47"/>
      <c r="I98" s="33"/>
      <c r="J98" s="7"/>
      <c r="K98" s="47"/>
      <c r="L98" s="33"/>
      <c r="M98" s="7"/>
      <c r="N98" s="47"/>
      <c r="O98" s="33"/>
      <c r="P98" s="7"/>
      <c r="Q98" s="47"/>
      <c r="R98" s="33"/>
    </row>
    <row r="99" spans="2:18" ht="12.75">
      <c r="B99" s="2" t="s">
        <v>490</v>
      </c>
      <c r="F99" s="33"/>
      <c r="G99" s="7"/>
      <c r="H99" s="47"/>
      <c r="I99" s="33"/>
      <c r="J99" s="7"/>
      <c r="K99" s="47"/>
      <c r="L99" s="33"/>
      <c r="M99" s="7"/>
      <c r="N99" s="47"/>
      <c r="O99" s="33"/>
      <c r="P99" s="7"/>
      <c r="Q99" s="47"/>
      <c r="R99" s="33"/>
    </row>
    <row r="100" spans="3:18" ht="12.75">
      <c r="C100" s="8" t="s">
        <v>336</v>
      </c>
      <c r="F100" s="51"/>
      <c r="G100" s="6">
        <f>G77+G81+G89</f>
        <v>0</v>
      </c>
      <c r="H100" s="47"/>
      <c r="I100" s="51"/>
      <c r="J100" s="6">
        <f>J77+J81+J89</f>
        <v>0</v>
      </c>
      <c r="K100" s="47"/>
      <c r="L100" s="51"/>
      <c r="M100" s="6">
        <f>M77+M81+M89</f>
        <v>0</v>
      </c>
      <c r="N100" s="47"/>
      <c r="O100" s="51"/>
      <c r="P100" s="6">
        <f>P77+P81+P89</f>
        <v>0</v>
      </c>
      <c r="Q100" s="47"/>
      <c r="R100" s="33"/>
    </row>
    <row r="101" spans="3:18" ht="12.75">
      <c r="C101" s="8" t="s">
        <v>337</v>
      </c>
      <c r="F101" s="51"/>
      <c r="G101" s="6">
        <f>G100/3</f>
        <v>0</v>
      </c>
      <c r="H101" s="47"/>
      <c r="I101" s="51"/>
      <c r="J101" s="6">
        <f>J100/3</f>
        <v>0</v>
      </c>
      <c r="K101" s="47"/>
      <c r="L101" s="51"/>
      <c r="M101" s="6">
        <f>M100/3</f>
        <v>0</v>
      </c>
      <c r="N101" s="47"/>
      <c r="O101" s="51"/>
      <c r="P101" s="6">
        <f>P100/3</f>
        <v>0</v>
      </c>
      <c r="Q101" s="47"/>
      <c r="R101" s="33"/>
    </row>
    <row r="102" spans="3:18" ht="12.75">
      <c r="C102" s="8" t="s">
        <v>338</v>
      </c>
      <c r="F102" s="51"/>
      <c r="G102" s="6">
        <f>G101/5*100</f>
        <v>0</v>
      </c>
      <c r="H102" s="47"/>
      <c r="I102" s="51"/>
      <c r="J102" s="6">
        <f>J101/5*100</f>
        <v>0</v>
      </c>
      <c r="K102" s="47"/>
      <c r="L102" s="51"/>
      <c r="M102" s="6">
        <f>M101/5*100</f>
        <v>0</v>
      </c>
      <c r="N102" s="47"/>
      <c r="O102" s="51"/>
      <c r="P102" s="6">
        <f>P101/5*100</f>
        <v>0</v>
      </c>
      <c r="Q102" s="47"/>
      <c r="R102" s="33"/>
    </row>
    <row r="103" spans="6:18" ht="12.75">
      <c r="F103" s="47"/>
      <c r="H103" s="47"/>
      <c r="I103" s="47"/>
      <c r="K103" s="47"/>
      <c r="L103" s="47"/>
      <c r="N103" s="47"/>
      <c r="O103" s="47"/>
      <c r="Q103" s="47"/>
      <c r="R103" s="33"/>
    </row>
    <row r="104" spans="1:18" ht="12.75">
      <c r="A104" s="17" t="s">
        <v>325</v>
      </c>
      <c r="F104" s="47"/>
      <c r="H104" s="47"/>
      <c r="I104" s="47"/>
      <c r="K104" s="47"/>
      <c r="L104" s="47"/>
      <c r="N104" s="47"/>
      <c r="O104" s="47"/>
      <c r="Q104" s="47"/>
      <c r="R104" s="33"/>
    </row>
    <row r="105" spans="1:18" ht="12.75">
      <c r="A105" s="9" t="s">
        <v>326</v>
      </c>
      <c r="F105" s="47"/>
      <c r="H105" s="47"/>
      <c r="I105" s="47"/>
      <c r="K105" s="47"/>
      <c r="L105" s="47"/>
      <c r="N105" s="47"/>
      <c r="O105" s="47"/>
      <c r="Q105" s="47"/>
      <c r="R105" s="33"/>
    </row>
    <row r="106" spans="1:18" ht="12.75">
      <c r="A106" s="9" t="s">
        <v>327</v>
      </c>
      <c r="F106" s="47"/>
      <c r="H106" s="47"/>
      <c r="I106" s="47"/>
      <c r="K106" s="47"/>
      <c r="L106" s="47"/>
      <c r="N106" s="47"/>
      <c r="O106" s="47"/>
      <c r="Q106" s="47"/>
      <c r="R106" s="33"/>
    </row>
    <row r="107" spans="1:18" ht="12.75">
      <c r="A107" s="9" t="s">
        <v>328</v>
      </c>
      <c r="F107" s="47"/>
      <c r="H107" s="47"/>
      <c r="I107" s="47"/>
      <c r="K107" s="47"/>
      <c r="L107" s="47"/>
      <c r="N107" s="47"/>
      <c r="O107" s="47"/>
      <c r="Q107" s="47"/>
      <c r="R107" s="33"/>
    </row>
    <row r="108" spans="1:18" ht="12.75">
      <c r="A108" s="9" t="s">
        <v>329</v>
      </c>
      <c r="F108" s="47"/>
      <c r="H108" s="47"/>
      <c r="I108" s="47"/>
      <c r="K108" s="47"/>
      <c r="L108" s="47"/>
      <c r="N108" s="47"/>
      <c r="O108" s="47"/>
      <c r="Q108" s="47"/>
      <c r="R108" s="33"/>
    </row>
    <row r="109" spans="1:18" ht="12.75">
      <c r="A109" s="9" t="s">
        <v>330</v>
      </c>
      <c r="F109" s="47"/>
      <c r="H109" s="47"/>
      <c r="I109" s="47"/>
      <c r="K109" s="47"/>
      <c r="L109" s="47"/>
      <c r="N109" s="47"/>
      <c r="O109" s="47"/>
      <c r="Q109" s="47"/>
      <c r="R109" s="33"/>
    </row>
    <row r="110" spans="1:18" ht="12.75">
      <c r="A110" s="9" t="s">
        <v>331</v>
      </c>
      <c r="F110" s="47"/>
      <c r="H110" s="47"/>
      <c r="I110" s="47"/>
      <c r="K110" s="47"/>
      <c r="L110" s="47"/>
      <c r="N110" s="47"/>
      <c r="O110" s="47"/>
      <c r="Q110" s="47"/>
      <c r="R110" s="33"/>
    </row>
  </sheetData>
  <sheetProtection sheet="1" objects="1" scenarios="1"/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">
      <selection activeCell="B2" sqref="B2"/>
    </sheetView>
  </sheetViews>
  <sheetFormatPr defaultColWidth="9.140625" defaultRowHeight="15"/>
  <cols>
    <col min="1" max="3" width="18.7109375" style="9" customWidth="1"/>
    <col min="4" max="5" width="9.140625" style="9" customWidth="1"/>
    <col min="6" max="7" width="5.7109375" style="9" customWidth="1"/>
    <col min="8" max="8" width="6.7109375" style="9" customWidth="1"/>
    <col min="9" max="10" width="5.7109375" style="9" customWidth="1"/>
    <col min="11" max="11" width="6.7109375" style="9" customWidth="1"/>
    <col min="12" max="13" width="5.7109375" style="9" customWidth="1"/>
    <col min="14" max="14" width="6.7109375" style="9" customWidth="1"/>
    <col min="15" max="16" width="5.7109375" style="9" customWidth="1"/>
    <col min="17" max="17" width="6.7109375" style="9" customWidth="1"/>
    <col min="18" max="18" width="173.57421875" style="9" customWidth="1"/>
    <col min="19" max="16384" width="9.140625" style="9" customWidth="1"/>
  </cols>
  <sheetData>
    <row r="1" spans="1:18" ht="12.75">
      <c r="A1" s="17" t="s">
        <v>93</v>
      </c>
      <c r="E1" s="3"/>
      <c r="F1" s="33" t="s">
        <v>412</v>
      </c>
      <c r="G1" s="33" t="s">
        <v>413</v>
      </c>
      <c r="H1" s="33" t="s">
        <v>335</v>
      </c>
      <c r="I1" s="33" t="s">
        <v>412</v>
      </c>
      <c r="J1" s="33" t="s">
        <v>413</v>
      </c>
      <c r="K1" s="33" t="s">
        <v>335</v>
      </c>
      <c r="L1" s="33" t="s">
        <v>412</v>
      </c>
      <c r="M1" s="33" t="s">
        <v>413</v>
      </c>
      <c r="N1" s="33" t="s">
        <v>335</v>
      </c>
      <c r="O1" s="33" t="s">
        <v>412</v>
      </c>
      <c r="P1" s="33" t="s">
        <v>413</v>
      </c>
      <c r="Q1" s="47" t="s">
        <v>335</v>
      </c>
      <c r="R1" s="41"/>
    </row>
    <row r="2" spans="5:18" ht="38.25">
      <c r="E2" s="2"/>
      <c r="F2" s="39" t="s">
        <v>508</v>
      </c>
      <c r="G2" s="4" t="s">
        <v>87</v>
      </c>
      <c r="H2" s="43"/>
      <c r="I2" s="53" t="s">
        <v>86</v>
      </c>
      <c r="J2" s="5" t="s">
        <v>87</v>
      </c>
      <c r="K2" s="43"/>
      <c r="L2" s="53" t="s">
        <v>86</v>
      </c>
      <c r="M2" s="5" t="s">
        <v>87</v>
      </c>
      <c r="N2" s="43"/>
      <c r="O2" s="39" t="s">
        <v>86</v>
      </c>
      <c r="P2" s="4" t="s">
        <v>87</v>
      </c>
      <c r="Q2" s="43"/>
      <c r="R2" s="41"/>
    </row>
    <row r="3" spans="1:18" ht="12.75">
      <c r="A3" s="9" t="s">
        <v>372</v>
      </c>
      <c r="F3" s="40"/>
      <c r="G3" s="6">
        <f>(F4+F6+F7+F9+F11)/5</f>
        <v>0</v>
      </c>
      <c r="H3" s="43"/>
      <c r="I3" s="40"/>
      <c r="J3" s="6">
        <f>(I4+I6+I7+I9+I11)/5</f>
        <v>0</v>
      </c>
      <c r="K3" s="43"/>
      <c r="L3" s="40"/>
      <c r="M3" s="6">
        <f>(L4+L6+L7+L9+L11)/5</f>
        <v>0</v>
      </c>
      <c r="N3" s="43"/>
      <c r="O3" s="40"/>
      <c r="P3" s="6">
        <f>(O4+O6+O7+O9+O11)/5</f>
        <v>0</v>
      </c>
      <c r="Q3" s="43"/>
      <c r="R3" s="41"/>
    </row>
    <row r="4" spans="2:18" ht="12.75">
      <c r="B4" s="9" t="s">
        <v>367</v>
      </c>
      <c r="F4" s="41"/>
      <c r="G4" s="18"/>
      <c r="H4" s="43"/>
      <c r="I4" s="41"/>
      <c r="J4" s="18"/>
      <c r="K4" s="43"/>
      <c r="L4" s="41"/>
      <c r="M4" s="18"/>
      <c r="N4" s="43"/>
      <c r="O4" s="41"/>
      <c r="P4" s="18"/>
      <c r="Q4" s="43"/>
      <c r="R4" s="41"/>
    </row>
    <row r="5" spans="2:18" ht="12.75">
      <c r="B5" s="9" t="s">
        <v>368</v>
      </c>
      <c r="F5" s="40"/>
      <c r="G5" s="18"/>
      <c r="H5" s="43"/>
      <c r="I5" s="40"/>
      <c r="J5" s="18"/>
      <c r="K5" s="43"/>
      <c r="L5" s="40"/>
      <c r="M5" s="18"/>
      <c r="N5" s="43"/>
      <c r="O5" s="40"/>
      <c r="P5" s="18"/>
      <c r="Q5" s="43"/>
      <c r="R5" s="41"/>
    </row>
    <row r="6" spans="2:18" ht="12.75">
      <c r="B6" s="9" t="s">
        <v>369</v>
      </c>
      <c r="F6" s="41"/>
      <c r="G6" s="18"/>
      <c r="H6" s="43"/>
      <c r="I6" s="41"/>
      <c r="J6" s="18"/>
      <c r="K6" s="43"/>
      <c r="L6" s="41"/>
      <c r="M6" s="18"/>
      <c r="N6" s="43"/>
      <c r="O6" s="41"/>
      <c r="P6" s="18"/>
      <c r="Q6" s="43"/>
      <c r="R6" s="41"/>
    </row>
    <row r="7" spans="2:18" ht="12.75">
      <c r="B7" s="9" t="s">
        <v>370</v>
      </c>
      <c r="F7" s="41"/>
      <c r="G7" s="18"/>
      <c r="H7" s="43"/>
      <c r="I7" s="41"/>
      <c r="J7" s="18"/>
      <c r="K7" s="43"/>
      <c r="L7" s="41"/>
      <c r="M7" s="18"/>
      <c r="N7" s="43"/>
      <c r="O7" s="41"/>
      <c r="P7" s="18"/>
      <c r="Q7" s="43"/>
      <c r="R7" s="41"/>
    </row>
    <row r="8" spans="2:18" ht="12.75">
      <c r="B8" s="9" t="s">
        <v>371</v>
      </c>
      <c r="F8" s="40"/>
      <c r="G8" s="18"/>
      <c r="H8" s="43"/>
      <c r="I8" s="40"/>
      <c r="J8" s="18"/>
      <c r="K8" s="43"/>
      <c r="L8" s="40"/>
      <c r="M8" s="18"/>
      <c r="N8" s="43"/>
      <c r="O8" s="40"/>
      <c r="P8" s="18"/>
      <c r="Q8" s="43"/>
      <c r="R8" s="41"/>
    </row>
    <row r="9" spans="2:18" ht="12.75">
      <c r="B9" s="9" t="s">
        <v>373</v>
      </c>
      <c r="F9" s="41"/>
      <c r="G9" s="18"/>
      <c r="H9" s="43"/>
      <c r="I9" s="41"/>
      <c r="J9" s="18"/>
      <c r="K9" s="43"/>
      <c r="L9" s="41"/>
      <c r="M9" s="18"/>
      <c r="N9" s="43"/>
      <c r="O9" s="41"/>
      <c r="P9" s="18"/>
      <c r="Q9" s="43"/>
      <c r="R9" s="41"/>
    </row>
    <row r="10" spans="2:18" ht="12.75">
      <c r="B10" s="9" t="s">
        <v>374</v>
      </c>
      <c r="F10" s="40"/>
      <c r="G10" s="18"/>
      <c r="H10" s="43"/>
      <c r="I10" s="40"/>
      <c r="J10" s="18"/>
      <c r="K10" s="43"/>
      <c r="L10" s="40"/>
      <c r="M10" s="18"/>
      <c r="N10" s="43"/>
      <c r="O10" s="40"/>
      <c r="P10" s="18"/>
      <c r="Q10" s="43"/>
      <c r="R10" s="41"/>
    </row>
    <row r="11" spans="2:18" ht="12.75">
      <c r="B11" s="9" t="s">
        <v>375</v>
      </c>
      <c r="F11" s="41"/>
      <c r="G11" s="18"/>
      <c r="H11" s="43"/>
      <c r="I11" s="41"/>
      <c r="J11" s="18"/>
      <c r="K11" s="43"/>
      <c r="L11" s="41"/>
      <c r="M11" s="18"/>
      <c r="N11" s="43"/>
      <c r="O11" s="41"/>
      <c r="P11" s="18"/>
      <c r="Q11" s="43"/>
      <c r="R11" s="41"/>
    </row>
    <row r="12" spans="2:18" ht="12.75">
      <c r="B12" s="9" t="s">
        <v>376</v>
      </c>
      <c r="F12" s="40"/>
      <c r="G12" s="18"/>
      <c r="H12" s="43"/>
      <c r="I12" s="40"/>
      <c r="J12" s="18"/>
      <c r="K12" s="43"/>
      <c r="L12" s="40"/>
      <c r="M12" s="18"/>
      <c r="N12" s="43"/>
      <c r="O12" s="40"/>
      <c r="P12" s="18"/>
      <c r="Q12" s="43"/>
      <c r="R12" s="41"/>
    </row>
    <row r="13" spans="1:18" ht="12.75">
      <c r="A13" s="9" t="s">
        <v>377</v>
      </c>
      <c r="F13" s="40"/>
      <c r="G13" s="19">
        <f>(F14+F17+F18+F20+F21)/5</f>
        <v>0</v>
      </c>
      <c r="H13" s="43"/>
      <c r="I13" s="40"/>
      <c r="J13" s="19">
        <f>(I14+I17+I18+I20+I21)/5</f>
        <v>0</v>
      </c>
      <c r="K13" s="43"/>
      <c r="L13" s="40"/>
      <c r="M13" s="19">
        <f>(L14+L17+L18+L20+L21)/5</f>
        <v>0</v>
      </c>
      <c r="N13" s="43"/>
      <c r="O13" s="40"/>
      <c r="P13" s="19">
        <f>(O14+O17+O18+O20+O21)/5</f>
        <v>0</v>
      </c>
      <c r="Q13" s="43"/>
      <c r="R13" s="41"/>
    </row>
    <row r="14" spans="2:18" ht="12.75">
      <c r="B14" s="9" t="s">
        <v>378</v>
      </c>
      <c r="F14" s="41"/>
      <c r="G14" s="18"/>
      <c r="H14" s="43"/>
      <c r="I14" s="41"/>
      <c r="J14" s="18"/>
      <c r="K14" s="43"/>
      <c r="L14" s="41"/>
      <c r="M14" s="18"/>
      <c r="N14" s="43"/>
      <c r="O14" s="41"/>
      <c r="P14" s="18"/>
      <c r="Q14" s="43"/>
      <c r="R14" s="41"/>
    </row>
    <row r="15" spans="2:18" ht="12.75">
      <c r="B15" s="9" t="s">
        <v>379</v>
      </c>
      <c r="F15" s="40"/>
      <c r="G15" s="18"/>
      <c r="H15" s="43"/>
      <c r="I15" s="40"/>
      <c r="J15" s="18"/>
      <c r="K15" s="43"/>
      <c r="L15" s="40"/>
      <c r="M15" s="18"/>
      <c r="N15" s="43"/>
      <c r="O15" s="40"/>
      <c r="P15" s="18"/>
      <c r="Q15" s="43"/>
      <c r="R15" s="41"/>
    </row>
    <row r="16" spans="2:18" ht="12.75">
      <c r="B16" s="9" t="s">
        <v>380</v>
      </c>
      <c r="F16" s="40"/>
      <c r="G16" s="18"/>
      <c r="H16" s="43"/>
      <c r="I16" s="40"/>
      <c r="J16" s="18"/>
      <c r="K16" s="43"/>
      <c r="L16" s="40"/>
      <c r="M16" s="18"/>
      <c r="N16" s="43"/>
      <c r="O16" s="40"/>
      <c r="P16" s="18"/>
      <c r="Q16" s="43"/>
      <c r="R16" s="41"/>
    </row>
    <row r="17" spans="2:18" ht="12.75">
      <c r="B17" s="9" t="s">
        <v>381</v>
      </c>
      <c r="F17" s="41"/>
      <c r="G17" s="18"/>
      <c r="H17" s="43"/>
      <c r="I17" s="41"/>
      <c r="J17" s="18"/>
      <c r="K17" s="43"/>
      <c r="L17" s="41"/>
      <c r="M17" s="18"/>
      <c r="N17" s="43"/>
      <c r="O17" s="41"/>
      <c r="P17" s="18"/>
      <c r="Q17" s="43"/>
      <c r="R17" s="41"/>
    </row>
    <row r="18" spans="2:18" ht="12.75">
      <c r="B18" s="9" t="s">
        <v>382</v>
      </c>
      <c r="F18" s="41"/>
      <c r="G18" s="18"/>
      <c r="H18" s="43"/>
      <c r="I18" s="41"/>
      <c r="J18" s="18"/>
      <c r="K18" s="43"/>
      <c r="L18" s="41"/>
      <c r="M18" s="18"/>
      <c r="N18" s="43"/>
      <c r="O18" s="41"/>
      <c r="P18" s="18"/>
      <c r="Q18" s="43"/>
      <c r="R18" s="41"/>
    </row>
    <row r="19" spans="2:18" ht="12.75">
      <c r="B19" s="9" t="s">
        <v>383</v>
      </c>
      <c r="F19" s="40"/>
      <c r="G19" s="18"/>
      <c r="H19" s="43"/>
      <c r="I19" s="40"/>
      <c r="J19" s="18"/>
      <c r="K19" s="43"/>
      <c r="L19" s="40"/>
      <c r="M19" s="18"/>
      <c r="N19" s="43"/>
      <c r="O19" s="40"/>
      <c r="P19" s="18"/>
      <c r="Q19" s="43"/>
      <c r="R19" s="41"/>
    </row>
    <row r="20" spans="2:18" ht="12.75">
      <c r="B20" s="9" t="s">
        <v>492</v>
      </c>
      <c r="F20" s="41"/>
      <c r="G20" s="18"/>
      <c r="H20" s="43"/>
      <c r="I20" s="41"/>
      <c r="J20" s="18"/>
      <c r="K20" s="43"/>
      <c r="L20" s="41"/>
      <c r="M20" s="18"/>
      <c r="N20" s="43"/>
      <c r="O20" s="41"/>
      <c r="P20" s="18"/>
      <c r="Q20" s="43"/>
      <c r="R20" s="41"/>
    </row>
    <row r="21" spans="2:18" ht="12.75">
      <c r="B21" s="9" t="s">
        <v>491</v>
      </c>
      <c r="F21" s="41"/>
      <c r="G21" s="18"/>
      <c r="H21" s="43"/>
      <c r="I21" s="41"/>
      <c r="J21" s="18"/>
      <c r="K21" s="43"/>
      <c r="L21" s="41"/>
      <c r="M21" s="18"/>
      <c r="N21" s="43"/>
      <c r="O21" s="41"/>
      <c r="P21" s="18"/>
      <c r="Q21" s="43"/>
      <c r="R21" s="41"/>
    </row>
    <row r="22" spans="1:18" ht="12.75">
      <c r="A22" s="9" t="s">
        <v>495</v>
      </c>
      <c r="F22" s="40"/>
      <c r="G22" s="19">
        <f>(F23+F24+F25+F27+F28)/5</f>
        <v>0</v>
      </c>
      <c r="H22" s="43"/>
      <c r="I22" s="40"/>
      <c r="J22" s="19">
        <f>(I23+I24+I25+I27+I28)/5</f>
        <v>0</v>
      </c>
      <c r="K22" s="43"/>
      <c r="L22" s="40"/>
      <c r="M22" s="19">
        <f>(L23+L24+L25+L27+L28)/5</f>
        <v>0</v>
      </c>
      <c r="N22" s="43"/>
      <c r="O22" s="40"/>
      <c r="P22" s="19">
        <f>(O23+O24+O25+O27+O28)/5</f>
        <v>0</v>
      </c>
      <c r="Q22" s="43"/>
      <c r="R22" s="41"/>
    </row>
    <row r="23" spans="2:18" ht="12.75">
      <c r="B23" s="2" t="s">
        <v>384</v>
      </c>
      <c r="F23" s="41"/>
      <c r="G23" s="18"/>
      <c r="H23" s="43"/>
      <c r="I23" s="41"/>
      <c r="J23" s="18"/>
      <c r="K23" s="43"/>
      <c r="L23" s="41"/>
      <c r="M23" s="18"/>
      <c r="N23" s="43"/>
      <c r="O23" s="41"/>
      <c r="P23" s="18"/>
      <c r="Q23" s="43"/>
      <c r="R23" s="41"/>
    </row>
    <row r="24" spans="2:18" ht="12.75">
      <c r="B24" s="2" t="s">
        <v>385</v>
      </c>
      <c r="F24" s="41"/>
      <c r="G24" s="18"/>
      <c r="H24" s="43"/>
      <c r="I24" s="41"/>
      <c r="J24" s="18"/>
      <c r="K24" s="43"/>
      <c r="L24" s="41"/>
      <c r="M24" s="18"/>
      <c r="N24" s="43"/>
      <c r="O24" s="41"/>
      <c r="P24" s="18"/>
      <c r="Q24" s="43"/>
      <c r="R24" s="41"/>
    </row>
    <row r="25" spans="2:18" ht="12.75">
      <c r="B25" s="2" t="s">
        <v>493</v>
      </c>
      <c r="F25" s="41"/>
      <c r="G25" s="18"/>
      <c r="H25" s="43"/>
      <c r="I25" s="41"/>
      <c r="J25" s="18"/>
      <c r="K25" s="43"/>
      <c r="L25" s="41"/>
      <c r="M25" s="18"/>
      <c r="N25" s="43"/>
      <c r="O25" s="41"/>
      <c r="P25" s="18"/>
      <c r="Q25" s="43"/>
      <c r="R25" s="41"/>
    </row>
    <row r="26" spans="2:18" ht="12.75">
      <c r="B26" s="2" t="s">
        <v>494</v>
      </c>
      <c r="F26" s="40"/>
      <c r="G26" s="18"/>
      <c r="H26" s="43"/>
      <c r="I26" s="40"/>
      <c r="J26" s="18"/>
      <c r="K26" s="43"/>
      <c r="L26" s="40"/>
      <c r="M26" s="18"/>
      <c r="N26" s="43"/>
      <c r="O26" s="40"/>
      <c r="P26" s="18"/>
      <c r="Q26" s="43"/>
      <c r="R26" s="41"/>
    </row>
    <row r="27" spans="2:18" ht="12.75">
      <c r="B27" s="2" t="s">
        <v>386</v>
      </c>
      <c r="F27" s="41"/>
      <c r="G27" s="18"/>
      <c r="H27" s="43"/>
      <c r="I27" s="41"/>
      <c r="J27" s="18"/>
      <c r="K27" s="43"/>
      <c r="L27" s="41"/>
      <c r="M27" s="18"/>
      <c r="N27" s="43"/>
      <c r="O27" s="41"/>
      <c r="P27" s="18"/>
      <c r="Q27" s="43"/>
      <c r="R27" s="41"/>
    </row>
    <row r="28" spans="2:18" ht="12.75">
      <c r="B28" s="2" t="s">
        <v>387</v>
      </c>
      <c r="F28" s="41"/>
      <c r="G28" s="18"/>
      <c r="H28" s="43"/>
      <c r="I28" s="41"/>
      <c r="J28" s="18"/>
      <c r="K28" s="43"/>
      <c r="L28" s="41"/>
      <c r="M28" s="18"/>
      <c r="N28" s="43"/>
      <c r="O28" s="41"/>
      <c r="P28" s="18"/>
      <c r="Q28" s="43"/>
      <c r="R28" s="41"/>
    </row>
    <row r="29" spans="2:18" ht="12.75">
      <c r="B29" s="2" t="s">
        <v>388</v>
      </c>
      <c r="F29" s="40"/>
      <c r="G29" s="18"/>
      <c r="H29" s="43"/>
      <c r="I29" s="40"/>
      <c r="J29" s="18"/>
      <c r="K29" s="43"/>
      <c r="L29" s="40"/>
      <c r="M29" s="18"/>
      <c r="N29" s="43"/>
      <c r="O29" s="40"/>
      <c r="P29" s="18"/>
      <c r="Q29" s="43"/>
      <c r="R29" s="41"/>
    </row>
    <row r="30" spans="2:18" ht="12.75">
      <c r="B30" s="2" t="s">
        <v>389</v>
      </c>
      <c r="F30" s="40"/>
      <c r="G30" s="18"/>
      <c r="H30" s="43"/>
      <c r="I30" s="40"/>
      <c r="J30" s="18"/>
      <c r="K30" s="43"/>
      <c r="L30" s="40"/>
      <c r="M30" s="18"/>
      <c r="N30" s="43"/>
      <c r="O30" s="40"/>
      <c r="P30" s="18"/>
      <c r="Q30" s="43"/>
      <c r="R30" s="41"/>
    </row>
    <row r="31" spans="1:18" ht="12.75">
      <c r="A31" s="8" t="s">
        <v>496</v>
      </c>
      <c r="B31" s="8"/>
      <c r="C31" s="8"/>
      <c r="D31" s="8"/>
      <c r="E31" s="8"/>
      <c r="F31" s="42"/>
      <c r="G31" s="14">
        <f>(F32+G33+F37+F38+F39+F40+F42+F43+G44+F49+F50+F51+F52+F53)/14</f>
        <v>0</v>
      </c>
      <c r="H31" s="46"/>
      <c r="I31" s="42"/>
      <c r="J31" s="14">
        <f>(I32+J33+I37+I38+I39+I40+I42+I43+J44+I49+I50+I51+I52+I53)/14</f>
        <v>0</v>
      </c>
      <c r="K31" s="44"/>
      <c r="L31" s="42"/>
      <c r="M31" s="14">
        <f>(L32+M33+L37+L38+L39+L40+L42+L43+M44+L49+L50+L51+L52+L53)/14</f>
        <v>0</v>
      </c>
      <c r="N31" s="44"/>
      <c r="O31" s="42"/>
      <c r="P31" s="14">
        <f>(O32+P33+O37+O38+O39+O40+O42+O43+P44+O49+O50+O51+O52+O53)/14</f>
        <v>0</v>
      </c>
      <c r="Q31" s="43"/>
      <c r="R31" s="41"/>
    </row>
    <row r="32" spans="1:18" ht="12.75">
      <c r="A32" s="8"/>
      <c r="B32" s="8" t="s">
        <v>497</v>
      </c>
      <c r="C32" s="8"/>
      <c r="D32" s="8"/>
      <c r="E32" s="8"/>
      <c r="F32" s="45"/>
      <c r="G32" s="13"/>
      <c r="H32" s="46"/>
      <c r="I32" s="45"/>
      <c r="J32" s="13"/>
      <c r="K32" s="44"/>
      <c r="L32" s="45"/>
      <c r="M32" s="13"/>
      <c r="N32" s="44"/>
      <c r="O32" s="45"/>
      <c r="P32" s="13"/>
      <c r="Q32" s="43"/>
      <c r="R32" s="41"/>
    </row>
    <row r="33" spans="1:18" ht="12.75">
      <c r="A33" s="8"/>
      <c r="B33" s="8" t="s">
        <v>498</v>
      </c>
      <c r="C33" s="16"/>
      <c r="D33" s="8"/>
      <c r="E33" s="8"/>
      <c r="F33" s="42"/>
      <c r="G33" s="14">
        <f>SUM(F34:F36)/3</f>
        <v>0</v>
      </c>
      <c r="H33" s="46"/>
      <c r="I33" s="42"/>
      <c r="J33" s="14">
        <f>SUM(I34:I36)/3</f>
        <v>0</v>
      </c>
      <c r="K33" s="44"/>
      <c r="L33" s="42"/>
      <c r="M33" s="14">
        <f>SUM(L34:L36)/3</f>
        <v>0</v>
      </c>
      <c r="N33" s="44"/>
      <c r="O33" s="42"/>
      <c r="P33" s="14">
        <f>SUM(O34:O36)/3</f>
        <v>0</v>
      </c>
      <c r="Q33" s="43"/>
      <c r="R33" s="41"/>
    </row>
    <row r="34" spans="1:18" ht="12.75">
      <c r="A34" s="8"/>
      <c r="B34" s="8"/>
      <c r="C34" s="8" t="s">
        <v>411</v>
      </c>
      <c r="D34" s="8"/>
      <c r="E34" s="8"/>
      <c r="F34" s="45"/>
      <c r="G34" s="13"/>
      <c r="H34" s="46"/>
      <c r="I34" s="45"/>
      <c r="J34" s="13"/>
      <c r="K34" s="44"/>
      <c r="L34" s="45"/>
      <c r="M34" s="13"/>
      <c r="N34" s="44"/>
      <c r="O34" s="45"/>
      <c r="P34" s="13"/>
      <c r="Q34" s="43"/>
      <c r="R34" s="41"/>
    </row>
    <row r="35" spans="1:18" ht="12.75">
      <c r="A35" s="8"/>
      <c r="B35" s="8"/>
      <c r="C35" s="8" t="s">
        <v>410</v>
      </c>
      <c r="D35" s="8"/>
      <c r="E35" s="8"/>
      <c r="F35" s="45"/>
      <c r="G35" s="13"/>
      <c r="H35" s="46"/>
      <c r="I35" s="45"/>
      <c r="J35" s="13"/>
      <c r="K35" s="44"/>
      <c r="L35" s="45"/>
      <c r="M35" s="13"/>
      <c r="N35" s="44"/>
      <c r="O35" s="45"/>
      <c r="P35" s="13"/>
      <c r="Q35" s="43"/>
      <c r="R35" s="41"/>
    </row>
    <row r="36" spans="1:18" ht="12.75">
      <c r="A36" s="8"/>
      <c r="B36" s="8"/>
      <c r="C36" s="8" t="s">
        <v>333</v>
      </c>
      <c r="D36" s="8"/>
      <c r="E36" s="8"/>
      <c r="F36" s="45"/>
      <c r="G36" s="13"/>
      <c r="H36" s="46"/>
      <c r="I36" s="45"/>
      <c r="J36" s="13"/>
      <c r="K36" s="44"/>
      <c r="L36" s="45"/>
      <c r="M36" s="13"/>
      <c r="N36" s="44"/>
      <c r="O36" s="45"/>
      <c r="P36" s="13"/>
      <c r="Q36" s="43"/>
      <c r="R36" s="41"/>
    </row>
    <row r="37" spans="2:18" ht="12.75">
      <c r="B37" s="8" t="s">
        <v>499</v>
      </c>
      <c r="C37" s="8"/>
      <c r="D37" s="8"/>
      <c r="E37" s="8"/>
      <c r="F37" s="45"/>
      <c r="G37" s="14">
        <f>F37</f>
        <v>0</v>
      </c>
      <c r="H37" s="46"/>
      <c r="I37" s="45"/>
      <c r="J37" s="14">
        <f>I37</f>
        <v>0</v>
      </c>
      <c r="K37" s="44"/>
      <c r="L37" s="45"/>
      <c r="M37" s="14">
        <f>L37</f>
        <v>0</v>
      </c>
      <c r="N37" s="44"/>
      <c r="O37" s="45"/>
      <c r="P37" s="14">
        <f>O37</f>
        <v>0</v>
      </c>
      <c r="Q37" s="43"/>
      <c r="R37" s="41"/>
    </row>
    <row r="38" spans="2:18" ht="12.75">
      <c r="B38" s="8" t="s">
        <v>500</v>
      </c>
      <c r="C38" s="8"/>
      <c r="D38" s="8"/>
      <c r="E38" s="8"/>
      <c r="F38" s="45"/>
      <c r="G38" s="14">
        <f>F38</f>
        <v>0</v>
      </c>
      <c r="H38" s="46"/>
      <c r="I38" s="45"/>
      <c r="J38" s="14">
        <f>I38</f>
        <v>0</v>
      </c>
      <c r="K38" s="44"/>
      <c r="L38" s="45"/>
      <c r="M38" s="14">
        <f>L38</f>
        <v>0</v>
      </c>
      <c r="N38" s="44"/>
      <c r="O38" s="45"/>
      <c r="P38" s="14">
        <f>O38</f>
        <v>0</v>
      </c>
      <c r="Q38" s="43"/>
      <c r="R38" s="41"/>
    </row>
    <row r="39" spans="2:18" ht="12.75">
      <c r="B39" s="8" t="s">
        <v>501</v>
      </c>
      <c r="C39" s="8"/>
      <c r="D39" s="8"/>
      <c r="E39" s="8"/>
      <c r="F39" s="45"/>
      <c r="G39" s="14">
        <f>F39</f>
        <v>0</v>
      </c>
      <c r="H39" s="46"/>
      <c r="I39" s="45"/>
      <c r="J39" s="14">
        <f>I39</f>
        <v>0</v>
      </c>
      <c r="K39" s="44"/>
      <c r="L39" s="45"/>
      <c r="M39" s="14">
        <f>L39</f>
        <v>0</v>
      </c>
      <c r="N39" s="44"/>
      <c r="O39" s="45"/>
      <c r="P39" s="14">
        <f>O39</f>
        <v>0</v>
      </c>
      <c r="Q39" s="43"/>
      <c r="R39" s="41"/>
    </row>
    <row r="40" spans="2:18" ht="12.75">
      <c r="B40" s="8" t="s">
        <v>503</v>
      </c>
      <c r="C40" s="8"/>
      <c r="D40" s="8"/>
      <c r="E40" s="8"/>
      <c r="F40" s="45"/>
      <c r="G40" s="14">
        <f>F40</f>
        <v>0</v>
      </c>
      <c r="H40" s="46"/>
      <c r="I40" s="45"/>
      <c r="J40" s="14">
        <f>I40</f>
        <v>0</v>
      </c>
      <c r="K40" s="44"/>
      <c r="L40" s="45"/>
      <c r="M40" s="14">
        <f>L40</f>
        <v>0</v>
      </c>
      <c r="N40" s="44"/>
      <c r="O40" s="45"/>
      <c r="P40" s="14">
        <f>O40</f>
        <v>0</v>
      </c>
      <c r="Q40" s="43"/>
      <c r="R40" s="41"/>
    </row>
    <row r="41" spans="2:18" ht="12.75">
      <c r="B41" s="8" t="s">
        <v>502</v>
      </c>
      <c r="C41" s="8"/>
      <c r="D41" s="8"/>
      <c r="E41" s="8"/>
      <c r="F41" s="42"/>
      <c r="G41" s="13"/>
      <c r="H41" s="46"/>
      <c r="I41" s="42"/>
      <c r="J41" s="13"/>
      <c r="K41" s="44"/>
      <c r="L41" s="42"/>
      <c r="M41" s="13"/>
      <c r="N41" s="44"/>
      <c r="O41" s="42"/>
      <c r="P41" s="13"/>
      <c r="Q41" s="43"/>
      <c r="R41" s="41"/>
    </row>
    <row r="42" spans="2:18" ht="12.75">
      <c r="B42" s="8" t="s">
        <v>504</v>
      </c>
      <c r="C42" s="8"/>
      <c r="D42" s="8"/>
      <c r="E42" s="8"/>
      <c r="F42" s="45"/>
      <c r="G42" s="14">
        <f>F42</f>
        <v>0</v>
      </c>
      <c r="H42" s="46"/>
      <c r="I42" s="45"/>
      <c r="J42" s="14">
        <f>I42</f>
        <v>0</v>
      </c>
      <c r="K42" s="44"/>
      <c r="L42" s="45"/>
      <c r="M42" s="14">
        <f>L42</f>
        <v>0</v>
      </c>
      <c r="N42" s="44"/>
      <c r="O42" s="45"/>
      <c r="P42" s="14">
        <f>O42</f>
        <v>0</v>
      </c>
      <c r="Q42" s="43"/>
      <c r="R42" s="41"/>
    </row>
    <row r="43" spans="2:18" ht="12.75">
      <c r="B43" s="8" t="s">
        <v>505</v>
      </c>
      <c r="C43" s="8"/>
      <c r="D43" s="8"/>
      <c r="E43" s="8"/>
      <c r="F43" s="45"/>
      <c r="G43" s="14">
        <f>F43</f>
        <v>0</v>
      </c>
      <c r="H43" s="46"/>
      <c r="I43" s="45"/>
      <c r="J43" s="14">
        <f>I43</f>
        <v>0</v>
      </c>
      <c r="K43" s="44"/>
      <c r="L43" s="45"/>
      <c r="M43" s="14">
        <f>L43</f>
        <v>0</v>
      </c>
      <c r="N43" s="44"/>
      <c r="O43" s="45"/>
      <c r="P43" s="14">
        <f>O43</f>
        <v>0</v>
      </c>
      <c r="Q43" s="43"/>
      <c r="R43" s="41"/>
    </row>
    <row r="44" spans="2:18" ht="12.75">
      <c r="B44" s="8" t="s">
        <v>506</v>
      </c>
      <c r="C44" s="8"/>
      <c r="D44" s="8"/>
      <c r="E44" s="8"/>
      <c r="F44" s="54"/>
      <c r="G44" s="14">
        <f>(F45+G46)/2</f>
        <v>0</v>
      </c>
      <c r="H44" s="46"/>
      <c r="I44" s="54"/>
      <c r="J44" s="14">
        <f>(I45+J46)/2</f>
        <v>0</v>
      </c>
      <c r="K44" s="44"/>
      <c r="L44" s="54"/>
      <c r="M44" s="14">
        <f>(L45+M46)/2</f>
        <v>0</v>
      </c>
      <c r="N44" s="44"/>
      <c r="O44" s="54"/>
      <c r="P44" s="14">
        <f>(O45+P46)/2</f>
        <v>0</v>
      </c>
      <c r="Q44" s="43"/>
      <c r="R44" s="41"/>
    </row>
    <row r="45" spans="2:18" ht="12.75">
      <c r="B45" s="29"/>
      <c r="C45" s="8" t="s">
        <v>449</v>
      </c>
      <c r="D45" s="8"/>
      <c r="E45" s="29"/>
      <c r="F45" s="55"/>
      <c r="G45" s="31"/>
      <c r="H45" s="46"/>
      <c r="I45" s="55"/>
      <c r="J45" s="31"/>
      <c r="K45" s="44"/>
      <c r="L45" s="55"/>
      <c r="M45" s="31"/>
      <c r="N45" s="44"/>
      <c r="O45" s="55"/>
      <c r="P45" s="31"/>
      <c r="Q45" s="43"/>
      <c r="R45" s="41"/>
    </row>
    <row r="46" spans="2:18" ht="12.75">
      <c r="B46" s="29"/>
      <c r="C46" s="8" t="s">
        <v>332</v>
      </c>
      <c r="D46" s="16"/>
      <c r="E46" s="29"/>
      <c r="F46" s="54"/>
      <c r="G46" s="14">
        <f>SUM(F47:F48)/2</f>
        <v>0</v>
      </c>
      <c r="H46" s="46"/>
      <c r="I46" s="54"/>
      <c r="J46" s="14">
        <f>SUM(I47:I48)/2</f>
        <v>0</v>
      </c>
      <c r="K46" s="44"/>
      <c r="L46" s="54"/>
      <c r="M46" s="14">
        <f>SUM(L47:L48)/2</f>
        <v>0</v>
      </c>
      <c r="N46" s="44"/>
      <c r="O46" s="54"/>
      <c r="P46" s="14">
        <f>SUM(O47:O48)/2</f>
        <v>0</v>
      </c>
      <c r="Q46" s="43"/>
      <c r="R46" s="41"/>
    </row>
    <row r="47" spans="2:18" ht="12.75">
      <c r="B47" s="29"/>
      <c r="C47" s="8"/>
      <c r="D47" s="8" t="s">
        <v>507</v>
      </c>
      <c r="E47" s="29"/>
      <c r="F47" s="55"/>
      <c r="G47" s="31"/>
      <c r="H47" s="46"/>
      <c r="I47" s="55"/>
      <c r="J47" s="31"/>
      <c r="K47" s="44"/>
      <c r="L47" s="55"/>
      <c r="M47" s="31"/>
      <c r="N47" s="44"/>
      <c r="O47" s="55"/>
      <c r="P47" s="31"/>
      <c r="Q47" s="43"/>
      <c r="R47" s="41"/>
    </row>
    <row r="48" spans="2:18" ht="12.75">
      <c r="B48" s="29"/>
      <c r="C48" s="8"/>
      <c r="D48" s="8" t="s">
        <v>464</v>
      </c>
      <c r="E48" s="29"/>
      <c r="F48" s="55"/>
      <c r="G48" s="31"/>
      <c r="H48" s="46"/>
      <c r="I48" s="55"/>
      <c r="J48" s="31"/>
      <c r="K48" s="44"/>
      <c r="L48" s="55"/>
      <c r="M48" s="31"/>
      <c r="N48" s="44"/>
      <c r="O48" s="55"/>
      <c r="P48" s="31"/>
      <c r="Q48" s="43"/>
      <c r="R48" s="41"/>
    </row>
    <row r="49" spans="2:18" ht="12.75">
      <c r="B49" s="29" t="s">
        <v>511</v>
      </c>
      <c r="C49" s="8"/>
      <c r="D49" s="8"/>
      <c r="E49" s="29"/>
      <c r="F49" s="45"/>
      <c r="G49" s="14">
        <f>F49</f>
        <v>0</v>
      </c>
      <c r="H49" s="46"/>
      <c r="I49" s="45"/>
      <c r="J49" s="14">
        <f>I49</f>
        <v>0</v>
      </c>
      <c r="K49" s="44"/>
      <c r="L49" s="45"/>
      <c r="M49" s="14">
        <f>L49</f>
        <v>0</v>
      </c>
      <c r="N49" s="44"/>
      <c r="O49" s="45"/>
      <c r="P49" s="14">
        <f>O49</f>
        <v>0</v>
      </c>
      <c r="Q49" s="43"/>
      <c r="R49" s="41"/>
    </row>
    <row r="50" spans="2:18" ht="12.75">
      <c r="B50" s="29" t="s">
        <v>512</v>
      </c>
      <c r="C50" s="29"/>
      <c r="D50" s="8"/>
      <c r="E50" s="29"/>
      <c r="F50" s="45"/>
      <c r="G50" s="14">
        <f>F50</f>
        <v>0</v>
      </c>
      <c r="H50" s="46"/>
      <c r="I50" s="45"/>
      <c r="J50" s="14">
        <f>I50</f>
        <v>0</v>
      </c>
      <c r="K50" s="44"/>
      <c r="L50" s="45"/>
      <c r="M50" s="14">
        <f>L50</f>
        <v>0</v>
      </c>
      <c r="N50" s="44"/>
      <c r="O50" s="45"/>
      <c r="P50" s="14">
        <f>O50</f>
        <v>0</v>
      </c>
      <c r="Q50" s="43"/>
      <c r="R50" s="41"/>
    </row>
    <row r="51" spans="2:18" ht="12.75">
      <c r="B51" s="8" t="s">
        <v>513</v>
      </c>
      <c r="C51" s="29"/>
      <c r="D51" s="29"/>
      <c r="E51" s="29"/>
      <c r="F51" s="45"/>
      <c r="G51" s="14">
        <f>F51</f>
        <v>0</v>
      </c>
      <c r="H51" s="46"/>
      <c r="I51" s="45"/>
      <c r="J51" s="14">
        <f>I51</f>
        <v>0</v>
      </c>
      <c r="K51" s="44"/>
      <c r="L51" s="45"/>
      <c r="M51" s="14">
        <f>L51</f>
        <v>0</v>
      </c>
      <c r="N51" s="44"/>
      <c r="O51" s="45"/>
      <c r="P51" s="14">
        <f>O51</f>
        <v>0</v>
      </c>
      <c r="Q51" s="43"/>
      <c r="R51" s="41"/>
    </row>
    <row r="52" spans="2:18" ht="12.75">
      <c r="B52" s="29" t="s">
        <v>514</v>
      </c>
      <c r="C52" s="8"/>
      <c r="D52" s="29"/>
      <c r="E52" s="29"/>
      <c r="F52" s="45"/>
      <c r="G52" s="14">
        <f>F52</f>
        <v>0</v>
      </c>
      <c r="H52" s="46"/>
      <c r="I52" s="45"/>
      <c r="J52" s="14">
        <f>I52</f>
        <v>0</v>
      </c>
      <c r="K52" s="44"/>
      <c r="L52" s="45"/>
      <c r="M52" s="14">
        <f>L52</f>
        <v>0</v>
      </c>
      <c r="N52" s="44"/>
      <c r="O52" s="45"/>
      <c r="P52" s="14">
        <f>O52</f>
        <v>0</v>
      </c>
      <c r="Q52" s="43"/>
      <c r="R52" s="41"/>
    </row>
    <row r="53" spans="2:18" ht="12.75">
      <c r="B53" s="29" t="s">
        <v>515</v>
      </c>
      <c r="C53" s="29"/>
      <c r="D53" s="29"/>
      <c r="E53" s="29"/>
      <c r="F53" s="45"/>
      <c r="G53" s="14">
        <f>F53</f>
        <v>0</v>
      </c>
      <c r="H53" s="46"/>
      <c r="I53" s="45"/>
      <c r="J53" s="14">
        <f>I53</f>
        <v>0</v>
      </c>
      <c r="K53" s="44"/>
      <c r="L53" s="45"/>
      <c r="M53" s="14">
        <f>L53</f>
        <v>0</v>
      </c>
      <c r="N53" s="44"/>
      <c r="O53" s="45"/>
      <c r="P53" s="14">
        <f>O53</f>
        <v>0</v>
      </c>
      <c r="Q53" s="43"/>
      <c r="R53" s="41"/>
    </row>
    <row r="54" spans="1:18" ht="12.75">
      <c r="A54" s="29"/>
      <c r="B54" s="29"/>
      <c r="C54" s="8" t="s">
        <v>336</v>
      </c>
      <c r="D54" s="29"/>
      <c r="E54" s="29"/>
      <c r="F54" s="54"/>
      <c r="G54" s="30">
        <f>G3+G13+G22+G31</f>
        <v>0</v>
      </c>
      <c r="H54" s="56"/>
      <c r="I54" s="54"/>
      <c r="J54" s="30">
        <f>J3+J13+J22+J31</f>
        <v>0</v>
      </c>
      <c r="K54" s="44"/>
      <c r="L54" s="54"/>
      <c r="M54" s="30">
        <f>M3+M13+M22+M31</f>
        <v>0</v>
      </c>
      <c r="N54" s="44"/>
      <c r="O54" s="54"/>
      <c r="P54" s="30">
        <f>P3+P13+P22+P31</f>
        <v>0</v>
      </c>
      <c r="Q54" s="43"/>
      <c r="R54" s="41"/>
    </row>
    <row r="55" spans="1:18" ht="12.75">
      <c r="A55" s="8"/>
      <c r="B55" s="8"/>
      <c r="C55" s="8" t="s">
        <v>337</v>
      </c>
      <c r="D55" s="29"/>
      <c r="E55" s="29"/>
      <c r="F55" s="54"/>
      <c r="G55" s="30">
        <f>G54/4</f>
        <v>0</v>
      </c>
      <c r="H55" s="56"/>
      <c r="I55" s="54"/>
      <c r="J55" s="30">
        <f>J54/4</f>
        <v>0</v>
      </c>
      <c r="K55" s="44"/>
      <c r="L55" s="54"/>
      <c r="M55" s="30">
        <f>M54/4</f>
        <v>0</v>
      </c>
      <c r="N55" s="44"/>
      <c r="O55" s="54"/>
      <c r="P55" s="30">
        <f>P54/4</f>
        <v>0</v>
      </c>
      <c r="Q55" s="43"/>
      <c r="R55" s="41"/>
    </row>
    <row r="56" spans="1:18" ht="12.75">
      <c r="A56" s="8"/>
      <c r="B56" s="8"/>
      <c r="C56" s="8" t="s">
        <v>338</v>
      </c>
      <c r="D56" s="29"/>
      <c r="E56" s="29"/>
      <c r="F56" s="54"/>
      <c r="G56" s="30">
        <f>G55/5*100</f>
        <v>0</v>
      </c>
      <c r="H56" s="56"/>
      <c r="I56" s="54"/>
      <c r="J56" s="30">
        <f>J55/5*100</f>
        <v>0</v>
      </c>
      <c r="K56" s="44"/>
      <c r="L56" s="54"/>
      <c r="M56" s="30">
        <f>M55/5*100</f>
        <v>0</v>
      </c>
      <c r="N56" s="44"/>
      <c r="O56" s="54"/>
      <c r="P56" s="30">
        <f>P55/5*100</f>
        <v>0</v>
      </c>
      <c r="Q56" s="43"/>
      <c r="R56" s="41"/>
    </row>
    <row r="57" spans="1:18" ht="12.75">
      <c r="A57" s="17" t="s">
        <v>325</v>
      </c>
      <c r="F57" s="43"/>
      <c r="H57" s="43"/>
      <c r="I57" s="43"/>
      <c r="K57" s="43"/>
      <c r="L57" s="43"/>
      <c r="N57" s="43"/>
      <c r="O57" s="43"/>
      <c r="Q57" s="43"/>
      <c r="R57" s="41"/>
    </row>
    <row r="58" spans="1:18" ht="12.75">
      <c r="A58" s="9" t="s">
        <v>326</v>
      </c>
      <c r="F58" s="43"/>
      <c r="H58" s="43"/>
      <c r="I58" s="43"/>
      <c r="K58" s="43"/>
      <c r="L58" s="43"/>
      <c r="N58" s="43"/>
      <c r="O58" s="43"/>
      <c r="Q58" s="43"/>
      <c r="R58" s="41"/>
    </row>
    <row r="59" spans="1:18" ht="12.75">
      <c r="A59" s="9" t="s">
        <v>327</v>
      </c>
      <c r="F59" s="43"/>
      <c r="H59" s="43"/>
      <c r="I59" s="43"/>
      <c r="K59" s="43"/>
      <c r="L59" s="43"/>
      <c r="N59" s="43"/>
      <c r="O59" s="43"/>
      <c r="Q59" s="43"/>
      <c r="R59" s="41"/>
    </row>
    <row r="60" spans="1:18" ht="12.75">
      <c r="A60" s="9" t="s">
        <v>328</v>
      </c>
      <c r="F60" s="43"/>
      <c r="H60" s="43"/>
      <c r="I60" s="43"/>
      <c r="K60" s="43"/>
      <c r="L60" s="43"/>
      <c r="N60" s="43"/>
      <c r="O60" s="43"/>
      <c r="Q60" s="43"/>
      <c r="R60" s="41"/>
    </row>
    <row r="61" spans="1:18" ht="12.75">
      <c r="A61" s="9" t="s">
        <v>329</v>
      </c>
      <c r="F61" s="43"/>
      <c r="H61" s="43"/>
      <c r="I61" s="43"/>
      <c r="K61" s="43"/>
      <c r="L61" s="43"/>
      <c r="N61" s="43"/>
      <c r="O61" s="43"/>
      <c r="Q61" s="43"/>
      <c r="R61" s="41"/>
    </row>
    <row r="62" spans="1:18" ht="12.75">
      <c r="A62" s="9" t="s">
        <v>330</v>
      </c>
      <c r="F62" s="43"/>
      <c r="H62" s="43"/>
      <c r="I62" s="43"/>
      <c r="K62" s="43"/>
      <c r="L62" s="43"/>
      <c r="N62" s="43"/>
      <c r="O62" s="43"/>
      <c r="Q62" s="43"/>
      <c r="R62" s="41"/>
    </row>
    <row r="63" spans="1:18" ht="12.75">
      <c r="A63" s="9" t="s">
        <v>331</v>
      </c>
      <c r="F63" s="43"/>
      <c r="H63" s="43"/>
      <c r="I63" s="43"/>
      <c r="K63" s="43"/>
      <c r="L63" s="43"/>
      <c r="N63" s="43"/>
      <c r="O63" s="43"/>
      <c r="Q63" s="43"/>
      <c r="R63" s="41"/>
    </row>
    <row r="64" spans="17:18" ht="12.75">
      <c r="Q64" s="43"/>
      <c r="R64" s="41"/>
    </row>
    <row r="65" spans="1:18" ht="12.75">
      <c r="A65" s="17" t="s">
        <v>93</v>
      </c>
      <c r="E65" s="3"/>
      <c r="F65" s="33" t="s">
        <v>412</v>
      </c>
      <c r="G65" s="33" t="s">
        <v>413</v>
      </c>
      <c r="H65" s="33" t="s">
        <v>335</v>
      </c>
      <c r="I65" s="33" t="s">
        <v>412</v>
      </c>
      <c r="J65" s="33" t="s">
        <v>413</v>
      </c>
      <c r="K65" s="33" t="s">
        <v>335</v>
      </c>
      <c r="L65" s="33" t="s">
        <v>412</v>
      </c>
      <c r="M65" s="33" t="s">
        <v>413</v>
      </c>
      <c r="N65" s="33" t="s">
        <v>335</v>
      </c>
      <c r="O65" s="33" t="s">
        <v>412</v>
      </c>
      <c r="P65" s="33" t="s">
        <v>413</v>
      </c>
      <c r="Q65" s="47" t="s">
        <v>335</v>
      </c>
      <c r="R65" s="41"/>
    </row>
    <row r="66" spans="5:18" ht="38.25">
      <c r="E66" s="2"/>
      <c r="F66" s="39" t="s">
        <v>508</v>
      </c>
      <c r="G66" s="4" t="s">
        <v>87</v>
      </c>
      <c r="H66" s="43"/>
      <c r="I66" s="53" t="s">
        <v>86</v>
      </c>
      <c r="J66" s="5" t="s">
        <v>87</v>
      </c>
      <c r="K66" s="43"/>
      <c r="L66" s="53" t="s">
        <v>86</v>
      </c>
      <c r="M66" s="5" t="s">
        <v>87</v>
      </c>
      <c r="N66" s="43"/>
      <c r="O66" s="39" t="s">
        <v>86</v>
      </c>
      <c r="P66" s="4" t="s">
        <v>87</v>
      </c>
      <c r="Q66" s="43"/>
      <c r="R66" s="41"/>
    </row>
    <row r="67" spans="1:18" ht="12.75">
      <c r="A67" s="9" t="s">
        <v>372</v>
      </c>
      <c r="F67" s="40"/>
      <c r="G67" s="6">
        <f>(F68+F70+F71+F73+F75)/5</f>
        <v>0</v>
      </c>
      <c r="H67" s="43"/>
      <c r="I67" s="40"/>
      <c r="J67" s="6">
        <f>(I68+I70+I71+I73+I75)/5</f>
        <v>0</v>
      </c>
      <c r="K67" s="43"/>
      <c r="L67" s="40"/>
      <c r="M67" s="6">
        <f>(L68+L70+L71+L73+L75)/5</f>
        <v>0</v>
      </c>
      <c r="N67" s="43"/>
      <c r="O67" s="40"/>
      <c r="P67" s="6">
        <f>(O68+O70+O71+O73+O75)/5</f>
        <v>0</v>
      </c>
      <c r="Q67" s="43"/>
      <c r="R67" s="41"/>
    </row>
    <row r="68" spans="2:18" ht="12.75">
      <c r="B68" s="9" t="s">
        <v>367</v>
      </c>
      <c r="F68" s="41"/>
      <c r="G68" s="18"/>
      <c r="H68" s="43"/>
      <c r="I68" s="41"/>
      <c r="J68" s="18"/>
      <c r="K68" s="43"/>
      <c r="L68" s="41"/>
      <c r="M68" s="18"/>
      <c r="N68" s="43"/>
      <c r="O68" s="41"/>
      <c r="P68" s="18"/>
      <c r="Q68" s="43"/>
      <c r="R68" s="41"/>
    </row>
    <row r="69" spans="2:18" ht="12.75">
      <c r="B69" s="9" t="s">
        <v>368</v>
      </c>
      <c r="F69" s="40"/>
      <c r="G69" s="18"/>
      <c r="H69" s="43"/>
      <c r="I69" s="40"/>
      <c r="J69" s="18"/>
      <c r="K69" s="43"/>
      <c r="L69" s="40"/>
      <c r="M69" s="18"/>
      <c r="N69" s="43"/>
      <c r="O69" s="40"/>
      <c r="P69" s="18"/>
      <c r="Q69" s="43"/>
      <c r="R69" s="41"/>
    </row>
    <row r="70" spans="2:18" ht="12.75">
      <c r="B70" s="9" t="s">
        <v>369</v>
      </c>
      <c r="F70" s="41"/>
      <c r="G70" s="18"/>
      <c r="H70" s="43"/>
      <c r="I70" s="41"/>
      <c r="J70" s="18"/>
      <c r="K70" s="43"/>
      <c r="L70" s="41"/>
      <c r="M70" s="18"/>
      <c r="N70" s="43"/>
      <c r="O70" s="41"/>
      <c r="P70" s="18"/>
      <c r="Q70" s="43"/>
      <c r="R70" s="41"/>
    </row>
    <row r="71" spans="2:18" ht="12.75">
      <c r="B71" s="9" t="s">
        <v>370</v>
      </c>
      <c r="F71" s="41"/>
      <c r="G71" s="18"/>
      <c r="H71" s="43"/>
      <c r="I71" s="41"/>
      <c r="J71" s="18"/>
      <c r="K71" s="43"/>
      <c r="L71" s="41"/>
      <c r="M71" s="18"/>
      <c r="N71" s="43"/>
      <c r="O71" s="41"/>
      <c r="P71" s="18"/>
      <c r="Q71" s="43"/>
      <c r="R71" s="41"/>
    </row>
    <row r="72" spans="2:18" ht="12.75">
      <c r="B72" s="9" t="s">
        <v>371</v>
      </c>
      <c r="F72" s="40"/>
      <c r="G72" s="18"/>
      <c r="H72" s="43"/>
      <c r="I72" s="40"/>
      <c r="J72" s="18"/>
      <c r="K72" s="43"/>
      <c r="L72" s="40"/>
      <c r="M72" s="18"/>
      <c r="N72" s="43"/>
      <c r="O72" s="40"/>
      <c r="P72" s="18"/>
      <c r="Q72" s="43"/>
      <c r="R72" s="41"/>
    </row>
    <row r="73" spans="2:18" ht="12.75">
      <c r="B73" s="9" t="s">
        <v>373</v>
      </c>
      <c r="F73" s="41"/>
      <c r="G73" s="18"/>
      <c r="H73" s="43"/>
      <c r="I73" s="41"/>
      <c r="J73" s="18"/>
      <c r="K73" s="43"/>
      <c r="L73" s="41"/>
      <c r="M73" s="18"/>
      <c r="N73" s="43"/>
      <c r="O73" s="41"/>
      <c r="P73" s="18"/>
      <c r="Q73" s="43"/>
      <c r="R73" s="41"/>
    </row>
    <row r="74" spans="2:18" ht="12.75">
      <c r="B74" s="9" t="s">
        <v>374</v>
      </c>
      <c r="F74" s="40"/>
      <c r="G74" s="18"/>
      <c r="H74" s="43"/>
      <c r="I74" s="40"/>
      <c r="J74" s="18"/>
      <c r="K74" s="43"/>
      <c r="L74" s="40"/>
      <c r="M74" s="18"/>
      <c r="N74" s="43"/>
      <c r="O74" s="40"/>
      <c r="P74" s="18"/>
      <c r="Q74" s="43"/>
      <c r="R74" s="41"/>
    </row>
    <row r="75" spans="2:18" ht="12.75">
      <c r="B75" s="9" t="s">
        <v>375</v>
      </c>
      <c r="F75" s="41"/>
      <c r="G75" s="18"/>
      <c r="H75" s="43"/>
      <c r="I75" s="41"/>
      <c r="J75" s="18"/>
      <c r="K75" s="43"/>
      <c r="L75" s="41"/>
      <c r="M75" s="18"/>
      <c r="N75" s="43"/>
      <c r="O75" s="41"/>
      <c r="P75" s="18"/>
      <c r="Q75" s="43"/>
      <c r="R75" s="41"/>
    </row>
    <row r="76" spans="2:18" ht="12.75">
      <c r="B76" s="9" t="s">
        <v>376</v>
      </c>
      <c r="F76" s="40"/>
      <c r="G76" s="18"/>
      <c r="H76" s="43"/>
      <c r="I76" s="40"/>
      <c r="J76" s="18"/>
      <c r="K76" s="43"/>
      <c r="L76" s="40"/>
      <c r="M76" s="18"/>
      <c r="N76" s="43"/>
      <c r="O76" s="40"/>
      <c r="P76" s="18"/>
      <c r="Q76" s="43"/>
      <c r="R76" s="41"/>
    </row>
    <row r="77" spans="1:18" ht="12.75">
      <c r="A77" s="9" t="s">
        <v>377</v>
      </c>
      <c r="F77" s="40"/>
      <c r="G77" s="19">
        <f>(F78+F81+F82+F84+F85)/5</f>
        <v>0</v>
      </c>
      <c r="H77" s="43"/>
      <c r="I77" s="40"/>
      <c r="J77" s="19">
        <f>(I78+I81+I82+I84+I85)/5</f>
        <v>0</v>
      </c>
      <c r="K77" s="43"/>
      <c r="L77" s="40"/>
      <c r="M77" s="19">
        <f>(L78+L81+L82+L84+L85)/5</f>
        <v>0</v>
      </c>
      <c r="N77" s="43"/>
      <c r="O77" s="40"/>
      <c r="P77" s="19">
        <f>(O78+O81+O82+O84+O85)/5</f>
        <v>0</v>
      </c>
      <c r="Q77" s="43"/>
      <c r="R77" s="41"/>
    </row>
    <row r="78" spans="2:18" ht="12.75">
      <c r="B78" s="9" t="s">
        <v>378</v>
      </c>
      <c r="F78" s="41"/>
      <c r="G78" s="18"/>
      <c r="H78" s="43"/>
      <c r="I78" s="41"/>
      <c r="J78" s="18"/>
      <c r="K78" s="43"/>
      <c r="L78" s="41"/>
      <c r="M78" s="18"/>
      <c r="N78" s="43"/>
      <c r="O78" s="41"/>
      <c r="P78" s="18"/>
      <c r="Q78" s="43"/>
      <c r="R78" s="41"/>
    </row>
    <row r="79" spans="2:18" ht="12.75">
      <c r="B79" s="9" t="s">
        <v>379</v>
      </c>
      <c r="F79" s="40"/>
      <c r="G79" s="18"/>
      <c r="H79" s="43"/>
      <c r="I79" s="40"/>
      <c r="J79" s="18"/>
      <c r="K79" s="43"/>
      <c r="L79" s="40"/>
      <c r="M79" s="18"/>
      <c r="N79" s="43"/>
      <c r="O79" s="40"/>
      <c r="P79" s="18"/>
      <c r="Q79" s="43"/>
      <c r="R79" s="41"/>
    </row>
    <row r="80" spans="2:18" ht="12.75">
      <c r="B80" s="9" t="s">
        <v>380</v>
      </c>
      <c r="F80" s="40"/>
      <c r="G80" s="18"/>
      <c r="H80" s="43"/>
      <c r="I80" s="40"/>
      <c r="J80" s="18"/>
      <c r="K80" s="43"/>
      <c r="L80" s="40"/>
      <c r="M80" s="18"/>
      <c r="N80" s="43"/>
      <c r="O80" s="40"/>
      <c r="P80" s="18"/>
      <c r="Q80" s="43"/>
      <c r="R80" s="41"/>
    </row>
    <row r="81" spans="2:18" ht="12.75">
      <c r="B81" s="9" t="s">
        <v>381</v>
      </c>
      <c r="F81" s="41"/>
      <c r="G81" s="18"/>
      <c r="H81" s="43"/>
      <c r="I81" s="41"/>
      <c r="J81" s="18"/>
      <c r="K81" s="43"/>
      <c r="L81" s="41"/>
      <c r="M81" s="18"/>
      <c r="N81" s="43"/>
      <c r="O81" s="41"/>
      <c r="P81" s="18"/>
      <c r="Q81" s="43"/>
      <c r="R81" s="41"/>
    </row>
    <row r="82" spans="2:18" ht="12.75">
      <c r="B82" s="9" t="s">
        <v>382</v>
      </c>
      <c r="F82" s="41"/>
      <c r="G82" s="18"/>
      <c r="H82" s="43"/>
      <c r="I82" s="41"/>
      <c r="J82" s="18"/>
      <c r="K82" s="43"/>
      <c r="L82" s="41"/>
      <c r="M82" s="18"/>
      <c r="N82" s="43"/>
      <c r="O82" s="41"/>
      <c r="P82" s="18"/>
      <c r="Q82" s="43"/>
      <c r="R82" s="41"/>
    </row>
    <row r="83" spans="2:18" ht="12.75">
      <c r="B83" s="9" t="s">
        <v>383</v>
      </c>
      <c r="F83" s="40"/>
      <c r="G83" s="18"/>
      <c r="H83" s="43"/>
      <c r="I83" s="40"/>
      <c r="J83" s="18"/>
      <c r="K83" s="43"/>
      <c r="L83" s="40"/>
      <c r="M83" s="18"/>
      <c r="N83" s="43"/>
      <c r="O83" s="40"/>
      <c r="P83" s="18"/>
      <c r="Q83" s="43"/>
      <c r="R83" s="41"/>
    </row>
    <row r="84" spans="2:18" ht="12.75">
      <c r="B84" s="9" t="s">
        <v>492</v>
      </c>
      <c r="F84" s="41"/>
      <c r="G84" s="18"/>
      <c r="H84" s="43"/>
      <c r="I84" s="41"/>
      <c r="J84" s="18"/>
      <c r="K84" s="43"/>
      <c r="L84" s="41"/>
      <c r="M84" s="18"/>
      <c r="N84" s="43"/>
      <c r="O84" s="41"/>
      <c r="P84" s="18"/>
      <c r="Q84" s="43"/>
      <c r="R84" s="41"/>
    </row>
    <row r="85" spans="2:18" ht="12.75">
      <c r="B85" s="9" t="s">
        <v>491</v>
      </c>
      <c r="F85" s="41"/>
      <c r="G85" s="18"/>
      <c r="H85" s="43"/>
      <c r="I85" s="41"/>
      <c r="J85" s="18"/>
      <c r="K85" s="43"/>
      <c r="L85" s="41"/>
      <c r="M85" s="18"/>
      <c r="N85" s="43"/>
      <c r="O85" s="41"/>
      <c r="P85" s="18"/>
      <c r="Q85" s="43"/>
      <c r="R85" s="41"/>
    </row>
    <row r="86" spans="1:18" ht="12.75">
      <c r="A86" s="9" t="s">
        <v>495</v>
      </c>
      <c r="F86" s="40"/>
      <c r="G86" s="19">
        <f>(F87+F88+F89+F91+F92)/5</f>
        <v>0</v>
      </c>
      <c r="H86" s="43"/>
      <c r="I86" s="40"/>
      <c r="J86" s="19">
        <f>(I87+I88+I89+I91+I92)/5</f>
        <v>0</v>
      </c>
      <c r="K86" s="43"/>
      <c r="L86" s="40"/>
      <c r="M86" s="19">
        <f>(L87+L88+L89+L91+L92)/5</f>
        <v>0</v>
      </c>
      <c r="N86" s="43"/>
      <c r="O86" s="40"/>
      <c r="P86" s="19">
        <f>(O87+O88+O89+O91+O92)/5</f>
        <v>0</v>
      </c>
      <c r="Q86" s="43"/>
      <c r="R86" s="41"/>
    </row>
    <row r="87" spans="2:18" ht="12.75">
      <c r="B87" s="2" t="s">
        <v>384</v>
      </c>
      <c r="F87" s="41"/>
      <c r="G87" s="18"/>
      <c r="H87" s="43"/>
      <c r="I87" s="41"/>
      <c r="J87" s="18"/>
      <c r="K87" s="43"/>
      <c r="L87" s="41"/>
      <c r="M87" s="18"/>
      <c r="N87" s="43"/>
      <c r="O87" s="41"/>
      <c r="P87" s="18"/>
      <c r="Q87" s="43"/>
      <c r="R87" s="41"/>
    </row>
    <row r="88" spans="2:18" ht="12.75">
      <c r="B88" s="2" t="s">
        <v>385</v>
      </c>
      <c r="F88" s="41"/>
      <c r="G88" s="18"/>
      <c r="H88" s="43"/>
      <c r="I88" s="41"/>
      <c r="J88" s="18"/>
      <c r="K88" s="43"/>
      <c r="L88" s="41"/>
      <c r="M88" s="18"/>
      <c r="N88" s="43"/>
      <c r="O88" s="41"/>
      <c r="P88" s="18"/>
      <c r="Q88" s="43"/>
      <c r="R88" s="41"/>
    </row>
    <row r="89" spans="2:18" ht="12.75">
      <c r="B89" s="2" t="s">
        <v>493</v>
      </c>
      <c r="F89" s="41"/>
      <c r="G89" s="18"/>
      <c r="H89" s="43"/>
      <c r="I89" s="41"/>
      <c r="J89" s="18"/>
      <c r="K89" s="43"/>
      <c r="L89" s="41"/>
      <c r="M89" s="18"/>
      <c r="N89" s="43"/>
      <c r="O89" s="41"/>
      <c r="P89" s="18"/>
      <c r="Q89" s="43"/>
      <c r="R89" s="41"/>
    </row>
    <row r="90" spans="2:18" ht="12.75">
      <c r="B90" s="2" t="s">
        <v>494</v>
      </c>
      <c r="F90" s="40"/>
      <c r="G90" s="18"/>
      <c r="H90" s="43"/>
      <c r="I90" s="40"/>
      <c r="J90" s="18"/>
      <c r="K90" s="43"/>
      <c r="L90" s="40"/>
      <c r="M90" s="18"/>
      <c r="N90" s="43"/>
      <c r="O90" s="40"/>
      <c r="P90" s="18"/>
      <c r="Q90" s="43"/>
      <c r="R90" s="41"/>
    </row>
    <row r="91" spans="2:18" ht="12.75">
      <c r="B91" s="2" t="s">
        <v>386</v>
      </c>
      <c r="F91" s="41"/>
      <c r="G91" s="18"/>
      <c r="H91" s="43"/>
      <c r="I91" s="41"/>
      <c r="J91" s="18"/>
      <c r="K91" s="43"/>
      <c r="L91" s="41"/>
      <c r="M91" s="18"/>
      <c r="N91" s="43"/>
      <c r="O91" s="41"/>
      <c r="P91" s="18"/>
      <c r="Q91" s="43"/>
      <c r="R91" s="41"/>
    </row>
    <row r="92" spans="2:18" ht="12.75">
      <c r="B92" s="2" t="s">
        <v>387</v>
      </c>
      <c r="F92" s="41"/>
      <c r="G92" s="18"/>
      <c r="H92" s="43"/>
      <c r="I92" s="41"/>
      <c r="J92" s="18"/>
      <c r="K92" s="43"/>
      <c r="L92" s="41"/>
      <c r="M92" s="18"/>
      <c r="N92" s="43"/>
      <c r="O92" s="41"/>
      <c r="P92" s="18"/>
      <c r="Q92" s="43"/>
      <c r="R92" s="41"/>
    </row>
    <row r="93" spans="2:18" ht="12.75">
      <c r="B93" s="2" t="s">
        <v>388</v>
      </c>
      <c r="F93" s="40"/>
      <c r="G93" s="18"/>
      <c r="H93" s="43"/>
      <c r="I93" s="40"/>
      <c r="J93" s="18"/>
      <c r="K93" s="43"/>
      <c r="L93" s="40"/>
      <c r="M93" s="18"/>
      <c r="N93" s="43"/>
      <c r="O93" s="40"/>
      <c r="P93" s="18"/>
      <c r="Q93" s="43"/>
      <c r="R93" s="41"/>
    </row>
    <row r="94" spans="2:18" ht="12.75">
      <c r="B94" s="2" t="s">
        <v>389</v>
      </c>
      <c r="F94" s="40"/>
      <c r="G94" s="18"/>
      <c r="H94" s="43"/>
      <c r="I94" s="40"/>
      <c r="J94" s="18"/>
      <c r="K94" s="43"/>
      <c r="L94" s="40"/>
      <c r="M94" s="18"/>
      <c r="N94" s="43"/>
      <c r="O94" s="40"/>
      <c r="P94" s="18"/>
      <c r="Q94" s="43"/>
      <c r="R94" s="41"/>
    </row>
    <row r="95" spans="1:18" ht="12.75">
      <c r="A95" s="8" t="s">
        <v>496</v>
      </c>
      <c r="B95" s="8"/>
      <c r="C95" s="8"/>
      <c r="D95" s="8"/>
      <c r="E95" s="8"/>
      <c r="F95" s="42"/>
      <c r="G95" s="14">
        <f>(F96+G97+F101+F102+F103+F104+F106+F107+G108+F113+F114+F115+F116+F117)/14</f>
        <v>0</v>
      </c>
      <c r="H95" s="46"/>
      <c r="I95" s="42"/>
      <c r="J95" s="14">
        <f>(I96+J97+I101+I102+I103+I104+I106+I107+J108+I113+I114+I115+I116+I117)/14</f>
        <v>0</v>
      </c>
      <c r="K95" s="44"/>
      <c r="L95" s="42"/>
      <c r="M95" s="14">
        <f>(L96+M97+L101+L102+L103+L104+L106+L107+M108+L113+L114+L115+L116+L117)/14</f>
        <v>0</v>
      </c>
      <c r="N95" s="44"/>
      <c r="O95" s="42"/>
      <c r="P95" s="14">
        <f>(O96+P97+O101+O102+O103+O104+O106+O107+P108+O113+O114+O115+O116+O117)/14</f>
        <v>0</v>
      </c>
      <c r="Q95" s="43"/>
      <c r="R95" s="41"/>
    </row>
    <row r="96" spans="1:18" ht="12.75">
      <c r="A96" s="8"/>
      <c r="B96" s="8" t="s">
        <v>497</v>
      </c>
      <c r="C96" s="8"/>
      <c r="D96" s="8"/>
      <c r="E96" s="8"/>
      <c r="F96" s="45"/>
      <c r="G96" s="13"/>
      <c r="H96" s="46"/>
      <c r="I96" s="45"/>
      <c r="J96" s="13"/>
      <c r="K96" s="44"/>
      <c r="L96" s="45"/>
      <c r="M96" s="13"/>
      <c r="N96" s="44"/>
      <c r="O96" s="45"/>
      <c r="P96" s="13"/>
      <c r="Q96" s="43"/>
      <c r="R96" s="41"/>
    </row>
    <row r="97" spans="1:18" ht="12.75">
      <c r="A97" s="8"/>
      <c r="B97" s="8" t="s">
        <v>498</v>
      </c>
      <c r="C97" s="16"/>
      <c r="D97" s="8"/>
      <c r="E97" s="8"/>
      <c r="F97" s="42"/>
      <c r="G97" s="14">
        <f>SUM(F98:F100)/3</f>
        <v>0</v>
      </c>
      <c r="H97" s="46"/>
      <c r="I97" s="42"/>
      <c r="J97" s="14">
        <f>SUM(I98:I100)/3</f>
        <v>0</v>
      </c>
      <c r="K97" s="44"/>
      <c r="L97" s="42"/>
      <c r="M97" s="14">
        <f>SUM(L98:L100)/3</f>
        <v>0</v>
      </c>
      <c r="N97" s="44"/>
      <c r="O97" s="42"/>
      <c r="P97" s="14">
        <f>SUM(O98:O100)/3</f>
        <v>0</v>
      </c>
      <c r="Q97" s="43"/>
      <c r="R97" s="41"/>
    </row>
    <row r="98" spans="1:18" ht="12.75">
      <c r="A98" s="8"/>
      <c r="B98" s="8"/>
      <c r="C98" s="8" t="s">
        <v>411</v>
      </c>
      <c r="D98" s="8"/>
      <c r="E98" s="8"/>
      <c r="F98" s="45"/>
      <c r="G98" s="13"/>
      <c r="H98" s="46"/>
      <c r="I98" s="45"/>
      <c r="J98" s="13"/>
      <c r="K98" s="44"/>
      <c r="L98" s="45"/>
      <c r="M98" s="13"/>
      <c r="N98" s="44"/>
      <c r="O98" s="45"/>
      <c r="P98" s="13"/>
      <c r="Q98" s="43"/>
      <c r="R98" s="41"/>
    </row>
    <row r="99" spans="1:18" ht="12.75">
      <c r="A99" s="8"/>
      <c r="B99" s="8"/>
      <c r="C99" s="8" t="s">
        <v>410</v>
      </c>
      <c r="D99" s="8"/>
      <c r="E99" s="8"/>
      <c r="F99" s="45"/>
      <c r="G99" s="13"/>
      <c r="H99" s="46"/>
      <c r="I99" s="45"/>
      <c r="J99" s="13"/>
      <c r="K99" s="44"/>
      <c r="L99" s="45"/>
      <c r="M99" s="13"/>
      <c r="N99" s="44"/>
      <c r="O99" s="45"/>
      <c r="P99" s="13"/>
      <c r="Q99" s="43"/>
      <c r="R99" s="41"/>
    </row>
    <row r="100" spans="1:18" ht="12.75">
      <c r="A100" s="8"/>
      <c r="B100" s="8"/>
      <c r="C100" s="8" t="s">
        <v>333</v>
      </c>
      <c r="D100" s="8"/>
      <c r="E100" s="8"/>
      <c r="F100" s="45"/>
      <c r="G100" s="13"/>
      <c r="H100" s="46"/>
      <c r="I100" s="45"/>
      <c r="J100" s="13"/>
      <c r="K100" s="44"/>
      <c r="L100" s="45"/>
      <c r="M100" s="13"/>
      <c r="N100" s="44"/>
      <c r="O100" s="45"/>
      <c r="P100" s="13"/>
      <c r="Q100" s="43"/>
      <c r="R100" s="41"/>
    </row>
    <row r="101" spans="2:18" ht="12.75">
      <c r="B101" s="8" t="s">
        <v>499</v>
      </c>
      <c r="C101" s="8"/>
      <c r="D101" s="8"/>
      <c r="E101" s="8"/>
      <c r="F101" s="45"/>
      <c r="G101" s="14">
        <f>F101</f>
        <v>0</v>
      </c>
      <c r="H101" s="46"/>
      <c r="I101" s="45"/>
      <c r="J101" s="14">
        <f>I101</f>
        <v>0</v>
      </c>
      <c r="K101" s="44"/>
      <c r="L101" s="45"/>
      <c r="M101" s="14">
        <f>L101</f>
        <v>0</v>
      </c>
      <c r="N101" s="44"/>
      <c r="O101" s="45"/>
      <c r="P101" s="14">
        <f>O101</f>
        <v>0</v>
      </c>
      <c r="Q101" s="43"/>
      <c r="R101" s="41"/>
    </row>
    <row r="102" spans="2:18" ht="12.75">
      <c r="B102" s="8" t="s">
        <v>500</v>
      </c>
      <c r="C102" s="8"/>
      <c r="D102" s="8"/>
      <c r="E102" s="8"/>
      <c r="F102" s="45"/>
      <c r="G102" s="14">
        <f>F102</f>
        <v>0</v>
      </c>
      <c r="H102" s="46"/>
      <c r="I102" s="45"/>
      <c r="J102" s="14">
        <f>I102</f>
        <v>0</v>
      </c>
      <c r="K102" s="44"/>
      <c r="L102" s="45"/>
      <c r="M102" s="14">
        <f>L102</f>
        <v>0</v>
      </c>
      <c r="N102" s="44"/>
      <c r="O102" s="45"/>
      <c r="P102" s="14">
        <f>O102</f>
        <v>0</v>
      </c>
      <c r="Q102" s="43"/>
      <c r="R102" s="41"/>
    </row>
    <row r="103" spans="2:18" ht="12.75">
      <c r="B103" s="8" t="s">
        <v>501</v>
      </c>
      <c r="C103" s="8"/>
      <c r="D103" s="8"/>
      <c r="E103" s="8"/>
      <c r="F103" s="45"/>
      <c r="G103" s="14">
        <f>F103</f>
        <v>0</v>
      </c>
      <c r="H103" s="46"/>
      <c r="I103" s="45"/>
      <c r="J103" s="14">
        <f>I103</f>
        <v>0</v>
      </c>
      <c r="K103" s="44"/>
      <c r="L103" s="45"/>
      <c r="M103" s="14">
        <f>L103</f>
        <v>0</v>
      </c>
      <c r="N103" s="44"/>
      <c r="O103" s="45"/>
      <c r="P103" s="14">
        <f>O103</f>
        <v>0</v>
      </c>
      <c r="Q103" s="43"/>
      <c r="R103" s="41"/>
    </row>
    <row r="104" spans="2:18" ht="12.75">
      <c r="B104" s="8" t="s">
        <v>503</v>
      </c>
      <c r="C104" s="8"/>
      <c r="D104" s="8"/>
      <c r="E104" s="8"/>
      <c r="F104" s="45"/>
      <c r="G104" s="14">
        <f>F104</f>
        <v>0</v>
      </c>
      <c r="H104" s="46"/>
      <c r="I104" s="45"/>
      <c r="J104" s="14">
        <f>I104</f>
        <v>0</v>
      </c>
      <c r="K104" s="44"/>
      <c r="L104" s="45"/>
      <c r="M104" s="14">
        <f>L104</f>
        <v>0</v>
      </c>
      <c r="N104" s="44"/>
      <c r="O104" s="45"/>
      <c r="P104" s="14">
        <f>O104</f>
        <v>0</v>
      </c>
      <c r="Q104" s="43"/>
      <c r="R104" s="41"/>
    </row>
    <row r="105" spans="2:18" ht="12.75">
      <c r="B105" s="8" t="s">
        <v>502</v>
      </c>
      <c r="C105" s="8"/>
      <c r="D105" s="8"/>
      <c r="E105" s="8"/>
      <c r="F105" s="42"/>
      <c r="G105" s="13"/>
      <c r="H105" s="46"/>
      <c r="I105" s="42"/>
      <c r="J105" s="13"/>
      <c r="K105" s="44"/>
      <c r="L105" s="42"/>
      <c r="M105" s="13"/>
      <c r="N105" s="44"/>
      <c r="O105" s="42"/>
      <c r="P105" s="13"/>
      <c r="Q105" s="43"/>
      <c r="R105" s="41"/>
    </row>
    <row r="106" spans="2:18" ht="12.75">
      <c r="B106" s="8" t="s">
        <v>504</v>
      </c>
      <c r="C106" s="8"/>
      <c r="D106" s="8"/>
      <c r="E106" s="8"/>
      <c r="F106" s="45"/>
      <c r="G106" s="14">
        <f>F106</f>
        <v>0</v>
      </c>
      <c r="H106" s="46"/>
      <c r="I106" s="45"/>
      <c r="J106" s="14">
        <f>I106</f>
        <v>0</v>
      </c>
      <c r="K106" s="44"/>
      <c r="L106" s="45"/>
      <c r="M106" s="14">
        <f>L106</f>
        <v>0</v>
      </c>
      <c r="N106" s="44"/>
      <c r="O106" s="45"/>
      <c r="P106" s="14">
        <f>O106</f>
        <v>0</v>
      </c>
      <c r="Q106" s="43"/>
      <c r="R106" s="41"/>
    </row>
    <row r="107" spans="2:18" ht="12.75">
      <c r="B107" s="8" t="s">
        <v>505</v>
      </c>
      <c r="C107" s="8"/>
      <c r="D107" s="8"/>
      <c r="E107" s="8"/>
      <c r="F107" s="45"/>
      <c r="G107" s="14">
        <f>F107</f>
        <v>0</v>
      </c>
      <c r="H107" s="46"/>
      <c r="I107" s="45"/>
      <c r="J107" s="14">
        <f>I107</f>
        <v>0</v>
      </c>
      <c r="K107" s="44"/>
      <c r="L107" s="45"/>
      <c r="M107" s="14">
        <f>L107</f>
        <v>0</v>
      </c>
      <c r="N107" s="44"/>
      <c r="O107" s="45"/>
      <c r="P107" s="14">
        <f>O107</f>
        <v>0</v>
      </c>
      <c r="Q107" s="43"/>
      <c r="R107" s="41"/>
    </row>
    <row r="108" spans="2:18" ht="12.75">
      <c r="B108" s="8" t="s">
        <v>506</v>
      </c>
      <c r="C108" s="8"/>
      <c r="D108" s="8"/>
      <c r="E108" s="8"/>
      <c r="F108" s="54"/>
      <c r="G108" s="14">
        <f>(F109+G110)/2</f>
        <v>0</v>
      </c>
      <c r="H108" s="46"/>
      <c r="I108" s="54"/>
      <c r="J108" s="14">
        <f>(I109+J110)/2</f>
        <v>0</v>
      </c>
      <c r="K108" s="44"/>
      <c r="L108" s="54"/>
      <c r="M108" s="14">
        <f>(L109+M110)/2</f>
        <v>0</v>
      </c>
      <c r="N108" s="44"/>
      <c r="O108" s="54"/>
      <c r="P108" s="14">
        <f>(O109+P110)/2</f>
        <v>0</v>
      </c>
      <c r="Q108" s="43"/>
      <c r="R108" s="41"/>
    </row>
    <row r="109" spans="2:18" ht="12.75">
      <c r="B109" s="29"/>
      <c r="C109" s="8" t="s">
        <v>449</v>
      </c>
      <c r="D109" s="8"/>
      <c r="E109" s="29"/>
      <c r="F109" s="55"/>
      <c r="G109" s="31"/>
      <c r="H109" s="46"/>
      <c r="I109" s="55"/>
      <c r="J109" s="31"/>
      <c r="K109" s="44"/>
      <c r="L109" s="55"/>
      <c r="M109" s="31"/>
      <c r="N109" s="44"/>
      <c r="O109" s="55"/>
      <c r="P109" s="31"/>
      <c r="Q109" s="43"/>
      <c r="R109" s="41"/>
    </row>
    <row r="110" spans="2:18" ht="12.75">
      <c r="B110" s="29"/>
      <c r="C110" s="8" t="s">
        <v>332</v>
      </c>
      <c r="D110" s="16"/>
      <c r="E110" s="29"/>
      <c r="F110" s="54"/>
      <c r="G110" s="14">
        <f>SUM(F111:F112)/2</f>
        <v>0</v>
      </c>
      <c r="H110" s="46"/>
      <c r="I110" s="54"/>
      <c r="J110" s="14">
        <f>SUM(I111:I112)/2</f>
        <v>0</v>
      </c>
      <c r="K110" s="44"/>
      <c r="L110" s="54"/>
      <c r="M110" s="14">
        <f>SUM(L111:L112)/2</f>
        <v>0</v>
      </c>
      <c r="N110" s="44"/>
      <c r="O110" s="54"/>
      <c r="P110" s="14">
        <f>SUM(O111:O112)/2</f>
        <v>0</v>
      </c>
      <c r="Q110" s="43"/>
      <c r="R110" s="41"/>
    </row>
    <row r="111" spans="2:18" ht="12.75">
      <c r="B111" s="29"/>
      <c r="C111" s="8"/>
      <c r="D111" s="8" t="s">
        <v>507</v>
      </c>
      <c r="E111" s="29"/>
      <c r="F111" s="55"/>
      <c r="G111" s="31"/>
      <c r="H111" s="46"/>
      <c r="I111" s="55"/>
      <c r="J111" s="31"/>
      <c r="K111" s="44"/>
      <c r="L111" s="55"/>
      <c r="M111" s="31"/>
      <c r="N111" s="44"/>
      <c r="O111" s="55"/>
      <c r="P111" s="31"/>
      <c r="Q111" s="43"/>
      <c r="R111" s="41"/>
    </row>
    <row r="112" spans="2:18" ht="12.75">
      <c r="B112" s="29"/>
      <c r="C112" s="8"/>
      <c r="D112" s="8" t="s">
        <v>464</v>
      </c>
      <c r="E112" s="29"/>
      <c r="F112" s="55"/>
      <c r="G112" s="31"/>
      <c r="H112" s="46"/>
      <c r="I112" s="55"/>
      <c r="J112" s="31"/>
      <c r="K112" s="44"/>
      <c r="L112" s="55"/>
      <c r="M112" s="31"/>
      <c r="N112" s="44"/>
      <c r="O112" s="55"/>
      <c r="P112" s="31"/>
      <c r="Q112" s="43"/>
      <c r="R112" s="41"/>
    </row>
    <row r="113" spans="2:18" ht="12.75">
      <c r="B113" s="29" t="s">
        <v>511</v>
      </c>
      <c r="C113" s="8"/>
      <c r="D113" s="8"/>
      <c r="E113" s="29"/>
      <c r="F113" s="45"/>
      <c r="G113" s="14">
        <f>F113</f>
        <v>0</v>
      </c>
      <c r="H113" s="46"/>
      <c r="I113" s="45"/>
      <c r="J113" s="14">
        <f>I113</f>
        <v>0</v>
      </c>
      <c r="K113" s="44"/>
      <c r="L113" s="45"/>
      <c r="M113" s="14">
        <f>L113</f>
        <v>0</v>
      </c>
      <c r="N113" s="44"/>
      <c r="O113" s="45"/>
      <c r="P113" s="14">
        <f>O113</f>
        <v>0</v>
      </c>
      <c r="Q113" s="43"/>
      <c r="R113" s="41"/>
    </row>
    <row r="114" spans="2:18" ht="12.75">
      <c r="B114" s="29" t="s">
        <v>512</v>
      </c>
      <c r="C114" s="29"/>
      <c r="D114" s="8"/>
      <c r="E114" s="29"/>
      <c r="F114" s="45"/>
      <c r="G114" s="14">
        <f>F114</f>
        <v>0</v>
      </c>
      <c r="H114" s="46"/>
      <c r="I114" s="45"/>
      <c r="J114" s="14">
        <f>I114</f>
        <v>0</v>
      </c>
      <c r="K114" s="44"/>
      <c r="L114" s="45"/>
      <c r="M114" s="14">
        <f>L114</f>
        <v>0</v>
      </c>
      <c r="N114" s="44"/>
      <c r="O114" s="45"/>
      <c r="P114" s="14">
        <f>O114</f>
        <v>0</v>
      </c>
      <c r="Q114" s="43"/>
      <c r="R114" s="41"/>
    </row>
    <row r="115" spans="2:18" ht="12.75">
      <c r="B115" s="8" t="s">
        <v>513</v>
      </c>
      <c r="C115" s="29"/>
      <c r="D115" s="29"/>
      <c r="E115" s="29"/>
      <c r="F115" s="45"/>
      <c r="G115" s="14">
        <f>F115</f>
        <v>0</v>
      </c>
      <c r="H115" s="46"/>
      <c r="I115" s="45"/>
      <c r="J115" s="14">
        <f>I115</f>
        <v>0</v>
      </c>
      <c r="K115" s="44"/>
      <c r="L115" s="45"/>
      <c r="M115" s="14">
        <f>L115</f>
        <v>0</v>
      </c>
      <c r="N115" s="44"/>
      <c r="O115" s="45"/>
      <c r="P115" s="14">
        <f>O115</f>
        <v>0</v>
      </c>
      <c r="Q115" s="43"/>
      <c r="R115" s="41"/>
    </row>
    <row r="116" spans="2:18" ht="12.75">
      <c r="B116" s="29" t="s">
        <v>514</v>
      </c>
      <c r="C116" s="8"/>
      <c r="D116" s="29"/>
      <c r="E116" s="29"/>
      <c r="F116" s="45"/>
      <c r="G116" s="14">
        <f>F116</f>
        <v>0</v>
      </c>
      <c r="H116" s="46"/>
      <c r="I116" s="45"/>
      <c r="J116" s="14">
        <f>I116</f>
        <v>0</v>
      </c>
      <c r="K116" s="44"/>
      <c r="L116" s="45"/>
      <c r="M116" s="14">
        <f>L116</f>
        <v>0</v>
      </c>
      <c r="N116" s="44"/>
      <c r="O116" s="45"/>
      <c r="P116" s="14">
        <f>O116</f>
        <v>0</v>
      </c>
      <c r="Q116" s="43"/>
      <c r="R116" s="41"/>
    </row>
    <row r="117" spans="2:18" ht="12.75">
      <c r="B117" s="29" t="s">
        <v>515</v>
      </c>
      <c r="C117" s="29"/>
      <c r="D117" s="29"/>
      <c r="E117" s="29"/>
      <c r="F117" s="45"/>
      <c r="G117" s="14">
        <f>F117</f>
        <v>0</v>
      </c>
      <c r="H117" s="46"/>
      <c r="I117" s="45"/>
      <c r="J117" s="14">
        <f>I117</f>
        <v>0</v>
      </c>
      <c r="K117" s="44"/>
      <c r="L117" s="45"/>
      <c r="M117" s="14">
        <f>L117</f>
        <v>0</v>
      </c>
      <c r="N117" s="44"/>
      <c r="O117" s="45"/>
      <c r="P117" s="14">
        <f>O117</f>
        <v>0</v>
      </c>
      <c r="Q117" s="43"/>
      <c r="R117" s="41"/>
    </row>
    <row r="118" spans="1:18" ht="12.75">
      <c r="A118" s="29"/>
      <c r="B118" s="29"/>
      <c r="C118" s="8" t="s">
        <v>336</v>
      </c>
      <c r="D118" s="29"/>
      <c r="E118" s="29"/>
      <c r="F118" s="54"/>
      <c r="G118" s="30">
        <f>G67+G77+G86+G95</f>
        <v>0</v>
      </c>
      <c r="H118" s="56"/>
      <c r="I118" s="54"/>
      <c r="J118" s="30">
        <f>J67+J77+J86+J95</f>
        <v>0</v>
      </c>
      <c r="K118" s="44"/>
      <c r="L118" s="54"/>
      <c r="M118" s="30">
        <f>M67+M77+M86+M95</f>
        <v>0</v>
      </c>
      <c r="N118" s="44"/>
      <c r="O118" s="54"/>
      <c r="P118" s="30">
        <f>P67+P77+P86+P95</f>
        <v>0</v>
      </c>
      <c r="Q118" s="43"/>
      <c r="R118" s="41"/>
    </row>
    <row r="119" spans="1:18" ht="12.75">
      <c r="A119" s="8"/>
      <c r="B119" s="8"/>
      <c r="C119" s="8" t="s">
        <v>337</v>
      </c>
      <c r="D119" s="29"/>
      <c r="E119" s="29"/>
      <c r="F119" s="54"/>
      <c r="G119" s="30">
        <f>G118/4</f>
        <v>0</v>
      </c>
      <c r="H119" s="56"/>
      <c r="I119" s="54"/>
      <c r="J119" s="30">
        <f>J118/4</f>
        <v>0</v>
      </c>
      <c r="K119" s="44"/>
      <c r="L119" s="54"/>
      <c r="M119" s="30">
        <f>M118/4</f>
        <v>0</v>
      </c>
      <c r="N119" s="44"/>
      <c r="O119" s="54"/>
      <c r="P119" s="30">
        <f>P118/4</f>
        <v>0</v>
      </c>
      <c r="Q119" s="43"/>
      <c r="R119" s="41"/>
    </row>
    <row r="120" spans="1:18" ht="12.75">
      <c r="A120" s="8"/>
      <c r="B120" s="8"/>
      <c r="C120" s="8" t="s">
        <v>338</v>
      </c>
      <c r="D120" s="29"/>
      <c r="E120" s="29"/>
      <c r="F120" s="54"/>
      <c r="G120" s="30">
        <f>G119/5*100</f>
        <v>0</v>
      </c>
      <c r="H120" s="56"/>
      <c r="I120" s="54"/>
      <c r="J120" s="30">
        <f>J119/5*100</f>
        <v>0</v>
      </c>
      <c r="K120" s="44"/>
      <c r="L120" s="54"/>
      <c r="M120" s="30">
        <f>M119/5*100</f>
        <v>0</v>
      </c>
      <c r="N120" s="44"/>
      <c r="O120" s="54"/>
      <c r="P120" s="30">
        <f>P119/5*100</f>
        <v>0</v>
      </c>
      <c r="Q120" s="43"/>
      <c r="R120" s="41"/>
    </row>
    <row r="121" spans="1:18" ht="12.75">
      <c r="A121" s="17" t="s">
        <v>325</v>
      </c>
      <c r="F121" s="43"/>
      <c r="H121" s="43"/>
      <c r="I121" s="43"/>
      <c r="K121" s="43"/>
      <c r="L121" s="43"/>
      <c r="N121" s="43"/>
      <c r="O121" s="43"/>
      <c r="Q121" s="43"/>
      <c r="R121" s="41"/>
    </row>
    <row r="122" spans="1:18" ht="12.75">
      <c r="A122" s="9" t="s">
        <v>326</v>
      </c>
      <c r="F122" s="43"/>
      <c r="H122" s="43"/>
      <c r="I122" s="43"/>
      <c r="K122" s="43"/>
      <c r="L122" s="43"/>
      <c r="N122" s="43"/>
      <c r="O122" s="43"/>
      <c r="Q122" s="43"/>
      <c r="R122" s="41"/>
    </row>
    <row r="123" spans="1:18" ht="12.75">
      <c r="A123" s="9" t="s">
        <v>327</v>
      </c>
      <c r="F123" s="43"/>
      <c r="H123" s="43"/>
      <c r="I123" s="43"/>
      <c r="K123" s="43"/>
      <c r="L123" s="43"/>
      <c r="N123" s="43"/>
      <c r="O123" s="43"/>
      <c r="Q123" s="43"/>
      <c r="R123" s="41"/>
    </row>
    <row r="124" spans="1:18" ht="12.75">
      <c r="A124" s="9" t="s">
        <v>328</v>
      </c>
      <c r="F124" s="43"/>
      <c r="H124" s="43"/>
      <c r="I124" s="43"/>
      <c r="K124" s="43"/>
      <c r="L124" s="43"/>
      <c r="N124" s="43"/>
      <c r="O124" s="43"/>
      <c r="Q124" s="43"/>
      <c r="R124" s="41"/>
    </row>
    <row r="125" spans="1:18" ht="12.75">
      <c r="A125" s="9" t="s">
        <v>329</v>
      </c>
      <c r="F125" s="43"/>
      <c r="H125" s="43"/>
      <c r="I125" s="43"/>
      <c r="K125" s="43"/>
      <c r="L125" s="43"/>
      <c r="N125" s="43"/>
      <c r="O125" s="43"/>
      <c r="Q125" s="43"/>
      <c r="R125" s="41"/>
    </row>
    <row r="126" spans="1:18" ht="12.75">
      <c r="A126" s="9" t="s">
        <v>330</v>
      </c>
      <c r="F126" s="43"/>
      <c r="H126" s="43"/>
      <c r="I126" s="43"/>
      <c r="K126" s="43"/>
      <c r="L126" s="43"/>
      <c r="N126" s="43"/>
      <c r="O126" s="43"/>
      <c r="Q126" s="43"/>
      <c r="R126" s="41"/>
    </row>
    <row r="127" spans="1:18" ht="12.75">
      <c r="A127" s="9" t="s">
        <v>331</v>
      </c>
      <c r="F127" s="43"/>
      <c r="H127" s="43"/>
      <c r="I127" s="43"/>
      <c r="K127" s="43"/>
      <c r="L127" s="43"/>
      <c r="N127" s="43"/>
      <c r="O127" s="43"/>
      <c r="Q127" s="43"/>
      <c r="R127" s="41"/>
    </row>
    <row r="129" spans="1:18" ht="12.75">
      <c r="A129" s="17" t="s">
        <v>93</v>
      </c>
      <c r="E129" s="3"/>
      <c r="F129" s="33" t="s">
        <v>412</v>
      </c>
      <c r="G129" s="33" t="s">
        <v>413</v>
      </c>
      <c r="H129" s="33" t="s">
        <v>335</v>
      </c>
      <c r="I129" s="33" t="s">
        <v>412</v>
      </c>
      <c r="J129" s="33" t="s">
        <v>413</v>
      </c>
      <c r="K129" s="33" t="s">
        <v>335</v>
      </c>
      <c r="L129" s="33" t="s">
        <v>412</v>
      </c>
      <c r="M129" s="33" t="s">
        <v>413</v>
      </c>
      <c r="N129" s="33" t="s">
        <v>335</v>
      </c>
      <c r="O129" s="33" t="s">
        <v>412</v>
      </c>
      <c r="P129" s="33" t="s">
        <v>413</v>
      </c>
      <c r="Q129" s="47" t="s">
        <v>335</v>
      </c>
      <c r="R129" s="41"/>
    </row>
    <row r="130" spans="5:18" ht="38.25">
      <c r="E130" s="2"/>
      <c r="F130" s="39" t="s">
        <v>508</v>
      </c>
      <c r="G130" s="4" t="s">
        <v>87</v>
      </c>
      <c r="H130" s="43"/>
      <c r="I130" s="53" t="s">
        <v>86</v>
      </c>
      <c r="J130" s="5" t="s">
        <v>87</v>
      </c>
      <c r="K130" s="43"/>
      <c r="L130" s="53" t="s">
        <v>86</v>
      </c>
      <c r="M130" s="5" t="s">
        <v>87</v>
      </c>
      <c r="N130" s="43"/>
      <c r="O130" s="39" t="s">
        <v>86</v>
      </c>
      <c r="P130" s="4" t="s">
        <v>87</v>
      </c>
      <c r="Q130" s="43"/>
      <c r="R130" s="41"/>
    </row>
    <row r="131" spans="1:18" ht="12.75">
      <c r="A131" s="9" t="s">
        <v>372</v>
      </c>
      <c r="F131" s="40"/>
      <c r="G131" s="6">
        <f>(F132+F134+F135+F137+F139)/5</f>
        <v>0</v>
      </c>
      <c r="H131" s="43"/>
      <c r="I131" s="40"/>
      <c r="J131" s="6">
        <f>(I132+I134+I135+I137+I139)/5</f>
        <v>0</v>
      </c>
      <c r="K131" s="43"/>
      <c r="L131" s="40"/>
      <c r="M131" s="6">
        <f>(L132+L134+L135+L137+L139)/5</f>
        <v>0</v>
      </c>
      <c r="N131" s="43"/>
      <c r="O131" s="40"/>
      <c r="P131" s="6">
        <f>(O132+O134+O135+O137+O139)/5</f>
        <v>0</v>
      </c>
      <c r="Q131" s="43"/>
      <c r="R131" s="41"/>
    </row>
    <row r="132" spans="2:18" ht="12.75">
      <c r="B132" s="9" t="s">
        <v>367</v>
      </c>
      <c r="F132" s="41"/>
      <c r="G132" s="18"/>
      <c r="H132" s="43"/>
      <c r="I132" s="41"/>
      <c r="J132" s="18"/>
      <c r="K132" s="43"/>
      <c r="L132" s="41"/>
      <c r="M132" s="18"/>
      <c r="N132" s="43"/>
      <c r="O132" s="41"/>
      <c r="P132" s="18"/>
      <c r="Q132" s="43"/>
      <c r="R132" s="41"/>
    </row>
    <row r="133" spans="2:18" ht="12.75">
      <c r="B133" s="9" t="s">
        <v>368</v>
      </c>
      <c r="F133" s="40"/>
      <c r="G133" s="18"/>
      <c r="H133" s="43"/>
      <c r="I133" s="40"/>
      <c r="J133" s="18"/>
      <c r="K133" s="43"/>
      <c r="L133" s="40"/>
      <c r="M133" s="18"/>
      <c r="N133" s="43"/>
      <c r="O133" s="40"/>
      <c r="P133" s="18"/>
      <c r="Q133" s="43"/>
      <c r="R133" s="41"/>
    </row>
    <row r="134" spans="2:18" ht="12.75">
      <c r="B134" s="9" t="s">
        <v>369</v>
      </c>
      <c r="F134" s="41"/>
      <c r="G134" s="18"/>
      <c r="H134" s="43"/>
      <c r="I134" s="41"/>
      <c r="J134" s="18"/>
      <c r="K134" s="43"/>
      <c r="L134" s="41"/>
      <c r="M134" s="18"/>
      <c r="N134" s="43"/>
      <c r="O134" s="41"/>
      <c r="P134" s="18"/>
      <c r="Q134" s="43"/>
      <c r="R134" s="41"/>
    </row>
    <row r="135" spans="2:18" ht="12.75">
      <c r="B135" s="9" t="s">
        <v>370</v>
      </c>
      <c r="F135" s="41"/>
      <c r="G135" s="18"/>
      <c r="H135" s="43"/>
      <c r="I135" s="41"/>
      <c r="J135" s="18"/>
      <c r="K135" s="43"/>
      <c r="L135" s="41"/>
      <c r="M135" s="18"/>
      <c r="N135" s="43"/>
      <c r="O135" s="41"/>
      <c r="P135" s="18"/>
      <c r="Q135" s="43"/>
      <c r="R135" s="41"/>
    </row>
    <row r="136" spans="2:18" ht="12.75">
      <c r="B136" s="9" t="s">
        <v>371</v>
      </c>
      <c r="F136" s="40"/>
      <c r="G136" s="18"/>
      <c r="H136" s="43"/>
      <c r="I136" s="40"/>
      <c r="J136" s="18"/>
      <c r="K136" s="43"/>
      <c r="L136" s="40"/>
      <c r="M136" s="18"/>
      <c r="N136" s="43"/>
      <c r="O136" s="40"/>
      <c r="P136" s="18"/>
      <c r="Q136" s="43"/>
      <c r="R136" s="41"/>
    </row>
    <row r="137" spans="2:18" ht="12.75">
      <c r="B137" s="9" t="s">
        <v>373</v>
      </c>
      <c r="F137" s="41"/>
      <c r="G137" s="18"/>
      <c r="H137" s="43"/>
      <c r="I137" s="41"/>
      <c r="J137" s="18"/>
      <c r="K137" s="43"/>
      <c r="L137" s="41"/>
      <c r="M137" s="18"/>
      <c r="N137" s="43"/>
      <c r="O137" s="41"/>
      <c r="P137" s="18"/>
      <c r="Q137" s="43"/>
      <c r="R137" s="41"/>
    </row>
    <row r="138" spans="2:18" ht="12.75">
      <c r="B138" s="9" t="s">
        <v>374</v>
      </c>
      <c r="F138" s="40"/>
      <c r="G138" s="18"/>
      <c r="H138" s="43"/>
      <c r="I138" s="40"/>
      <c r="J138" s="18"/>
      <c r="K138" s="43"/>
      <c r="L138" s="40"/>
      <c r="M138" s="18"/>
      <c r="N138" s="43"/>
      <c r="O138" s="40"/>
      <c r="P138" s="18"/>
      <c r="Q138" s="43"/>
      <c r="R138" s="41"/>
    </row>
    <row r="139" spans="2:18" ht="12.75">
      <c r="B139" s="9" t="s">
        <v>375</v>
      </c>
      <c r="F139" s="41"/>
      <c r="G139" s="18"/>
      <c r="H139" s="43"/>
      <c r="I139" s="41"/>
      <c r="J139" s="18"/>
      <c r="K139" s="43"/>
      <c r="L139" s="41"/>
      <c r="M139" s="18"/>
      <c r="N139" s="43"/>
      <c r="O139" s="41"/>
      <c r="P139" s="18"/>
      <c r="Q139" s="43"/>
      <c r="R139" s="41"/>
    </row>
    <row r="140" spans="2:18" ht="12.75">
      <c r="B140" s="9" t="s">
        <v>376</v>
      </c>
      <c r="F140" s="40"/>
      <c r="G140" s="18"/>
      <c r="H140" s="43"/>
      <c r="I140" s="40"/>
      <c r="J140" s="18"/>
      <c r="K140" s="43"/>
      <c r="L140" s="40"/>
      <c r="M140" s="18"/>
      <c r="N140" s="43"/>
      <c r="O140" s="40"/>
      <c r="P140" s="18"/>
      <c r="Q140" s="43"/>
      <c r="R140" s="41"/>
    </row>
    <row r="141" spans="1:18" ht="12.75">
      <c r="A141" s="9" t="s">
        <v>377</v>
      </c>
      <c r="F141" s="40"/>
      <c r="G141" s="19">
        <f>(F142+F145+F146+F148+F149)/5</f>
        <v>0</v>
      </c>
      <c r="H141" s="43"/>
      <c r="I141" s="40"/>
      <c r="J141" s="19">
        <f>(I142+I145+I146+I148+I149)/5</f>
        <v>0</v>
      </c>
      <c r="K141" s="43"/>
      <c r="L141" s="40"/>
      <c r="M141" s="19">
        <f>(L142+L145+L146+L148+L149)/5</f>
        <v>0</v>
      </c>
      <c r="N141" s="43"/>
      <c r="O141" s="40"/>
      <c r="P141" s="19">
        <f>(O142+O145+O146+O148+O149)/5</f>
        <v>0</v>
      </c>
      <c r="Q141" s="43"/>
      <c r="R141" s="41"/>
    </row>
    <row r="142" spans="2:18" ht="12.75">
      <c r="B142" s="9" t="s">
        <v>378</v>
      </c>
      <c r="F142" s="41"/>
      <c r="G142" s="18"/>
      <c r="H142" s="43"/>
      <c r="I142" s="41"/>
      <c r="J142" s="18"/>
      <c r="K142" s="43"/>
      <c r="L142" s="41"/>
      <c r="M142" s="18"/>
      <c r="N142" s="43"/>
      <c r="O142" s="41"/>
      <c r="P142" s="18"/>
      <c r="Q142" s="43"/>
      <c r="R142" s="41"/>
    </row>
    <row r="143" spans="2:18" ht="12.75">
      <c r="B143" s="9" t="s">
        <v>379</v>
      </c>
      <c r="F143" s="40"/>
      <c r="G143" s="18"/>
      <c r="H143" s="43"/>
      <c r="I143" s="40"/>
      <c r="J143" s="18"/>
      <c r="K143" s="43"/>
      <c r="L143" s="40"/>
      <c r="M143" s="18"/>
      <c r="N143" s="43"/>
      <c r="O143" s="40"/>
      <c r="P143" s="18"/>
      <c r="Q143" s="43"/>
      <c r="R143" s="41"/>
    </row>
    <row r="144" spans="2:18" ht="12.75">
      <c r="B144" s="9" t="s">
        <v>380</v>
      </c>
      <c r="F144" s="40"/>
      <c r="G144" s="18"/>
      <c r="H144" s="43"/>
      <c r="I144" s="40"/>
      <c r="J144" s="18"/>
      <c r="K144" s="43"/>
      <c r="L144" s="40"/>
      <c r="M144" s="18"/>
      <c r="N144" s="43"/>
      <c r="O144" s="40"/>
      <c r="P144" s="18"/>
      <c r="Q144" s="43"/>
      <c r="R144" s="41"/>
    </row>
    <row r="145" spans="2:18" ht="12.75">
      <c r="B145" s="9" t="s">
        <v>381</v>
      </c>
      <c r="F145" s="41"/>
      <c r="G145" s="18"/>
      <c r="H145" s="43"/>
      <c r="I145" s="41"/>
      <c r="J145" s="18"/>
      <c r="K145" s="43"/>
      <c r="L145" s="41"/>
      <c r="M145" s="18"/>
      <c r="N145" s="43"/>
      <c r="O145" s="41"/>
      <c r="P145" s="18"/>
      <c r="Q145" s="43"/>
      <c r="R145" s="41"/>
    </row>
    <row r="146" spans="2:18" ht="12.75">
      <c r="B146" s="9" t="s">
        <v>382</v>
      </c>
      <c r="F146" s="41"/>
      <c r="G146" s="18"/>
      <c r="H146" s="43"/>
      <c r="I146" s="41"/>
      <c r="J146" s="18"/>
      <c r="K146" s="43"/>
      <c r="L146" s="41"/>
      <c r="M146" s="18"/>
      <c r="N146" s="43"/>
      <c r="O146" s="41"/>
      <c r="P146" s="18"/>
      <c r="Q146" s="43"/>
      <c r="R146" s="41"/>
    </row>
    <row r="147" spans="2:18" ht="12.75">
      <c r="B147" s="9" t="s">
        <v>383</v>
      </c>
      <c r="F147" s="40"/>
      <c r="G147" s="18"/>
      <c r="H147" s="43"/>
      <c r="I147" s="40"/>
      <c r="J147" s="18"/>
      <c r="K147" s="43"/>
      <c r="L147" s="40"/>
      <c r="M147" s="18"/>
      <c r="N147" s="43"/>
      <c r="O147" s="40"/>
      <c r="P147" s="18"/>
      <c r="Q147" s="43"/>
      <c r="R147" s="41"/>
    </row>
    <row r="148" spans="2:18" ht="12.75">
      <c r="B148" s="9" t="s">
        <v>492</v>
      </c>
      <c r="F148" s="41"/>
      <c r="G148" s="18"/>
      <c r="H148" s="43"/>
      <c r="I148" s="41"/>
      <c r="J148" s="18"/>
      <c r="K148" s="43"/>
      <c r="L148" s="41"/>
      <c r="M148" s="18"/>
      <c r="N148" s="43"/>
      <c r="O148" s="41"/>
      <c r="P148" s="18"/>
      <c r="Q148" s="43"/>
      <c r="R148" s="41"/>
    </row>
    <row r="149" spans="2:18" ht="12.75">
      <c r="B149" s="9" t="s">
        <v>491</v>
      </c>
      <c r="F149" s="41"/>
      <c r="G149" s="18"/>
      <c r="H149" s="43"/>
      <c r="I149" s="41"/>
      <c r="J149" s="18"/>
      <c r="K149" s="43"/>
      <c r="L149" s="41"/>
      <c r="M149" s="18"/>
      <c r="N149" s="43"/>
      <c r="O149" s="41"/>
      <c r="P149" s="18"/>
      <c r="Q149" s="43"/>
      <c r="R149" s="41"/>
    </row>
    <row r="150" spans="1:18" ht="12.75">
      <c r="A150" s="9" t="s">
        <v>495</v>
      </c>
      <c r="F150" s="40"/>
      <c r="G150" s="19">
        <f>(F151+F152+F153+F155+F156)/5</f>
        <v>0</v>
      </c>
      <c r="H150" s="43"/>
      <c r="I150" s="40"/>
      <c r="J150" s="19">
        <f>(I151+I152+I153+I155+I156)/5</f>
        <v>0</v>
      </c>
      <c r="K150" s="43"/>
      <c r="L150" s="40"/>
      <c r="M150" s="19">
        <f>(L151+L152+L153+L155+L156)/5</f>
        <v>0</v>
      </c>
      <c r="N150" s="43"/>
      <c r="O150" s="40"/>
      <c r="P150" s="19">
        <f>(O151+O152+O153+O155+O156)/5</f>
        <v>0</v>
      </c>
      <c r="Q150" s="43"/>
      <c r="R150" s="41"/>
    </row>
    <row r="151" spans="2:18" ht="12.75">
      <c r="B151" s="2" t="s">
        <v>384</v>
      </c>
      <c r="F151" s="41"/>
      <c r="G151" s="18"/>
      <c r="H151" s="43"/>
      <c r="I151" s="41"/>
      <c r="J151" s="18"/>
      <c r="K151" s="43"/>
      <c r="L151" s="41"/>
      <c r="M151" s="18"/>
      <c r="N151" s="43"/>
      <c r="O151" s="41"/>
      <c r="P151" s="18"/>
      <c r="Q151" s="43"/>
      <c r="R151" s="41"/>
    </row>
    <row r="152" spans="2:18" ht="12.75">
      <c r="B152" s="2" t="s">
        <v>385</v>
      </c>
      <c r="F152" s="41"/>
      <c r="G152" s="18"/>
      <c r="H152" s="43"/>
      <c r="I152" s="41"/>
      <c r="J152" s="18"/>
      <c r="K152" s="43"/>
      <c r="L152" s="41"/>
      <c r="M152" s="18"/>
      <c r="N152" s="43"/>
      <c r="O152" s="41"/>
      <c r="P152" s="18"/>
      <c r="Q152" s="43"/>
      <c r="R152" s="41"/>
    </row>
    <row r="153" spans="2:18" ht="12.75">
      <c r="B153" s="2" t="s">
        <v>493</v>
      </c>
      <c r="F153" s="41"/>
      <c r="G153" s="18"/>
      <c r="H153" s="43"/>
      <c r="I153" s="41"/>
      <c r="J153" s="18"/>
      <c r="K153" s="43"/>
      <c r="L153" s="41"/>
      <c r="M153" s="18"/>
      <c r="N153" s="43"/>
      <c r="O153" s="41"/>
      <c r="P153" s="18"/>
      <c r="Q153" s="43"/>
      <c r="R153" s="41"/>
    </row>
    <row r="154" spans="2:18" ht="12.75">
      <c r="B154" s="2" t="s">
        <v>494</v>
      </c>
      <c r="F154" s="40"/>
      <c r="G154" s="18"/>
      <c r="H154" s="43"/>
      <c r="I154" s="40"/>
      <c r="J154" s="18"/>
      <c r="K154" s="43"/>
      <c r="L154" s="40"/>
      <c r="M154" s="18"/>
      <c r="N154" s="43"/>
      <c r="O154" s="40"/>
      <c r="P154" s="18"/>
      <c r="Q154" s="43"/>
      <c r="R154" s="41"/>
    </row>
    <row r="155" spans="2:18" ht="12.75">
      <c r="B155" s="2" t="s">
        <v>386</v>
      </c>
      <c r="F155" s="41"/>
      <c r="G155" s="18"/>
      <c r="H155" s="43"/>
      <c r="I155" s="41"/>
      <c r="J155" s="18"/>
      <c r="K155" s="43"/>
      <c r="L155" s="41"/>
      <c r="M155" s="18"/>
      <c r="N155" s="43"/>
      <c r="O155" s="41"/>
      <c r="P155" s="18"/>
      <c r="Q155" s="43"/>
      <c r="R155" s="41"/>
    </row>
    <row r="156" spans="2:18" ht="12.75">
      <c r="B156" s="2" t="s">
        <v>387</v>
      </c>
      <c r="F156" s="41"/>
      <c r="G156" s="18"/>
      <c r="H156" s="43"/>
      <c r="I156" s="41"/>
      <c r="J156" s="18"/>
      <c r="K156" s="43"/>
      <c r="L156" s="41"/>
      <c r="M156" s="18"/>
      <c r="N156" s="43"/>
      <c r="O156" s="41"/>
      <c r="P156" s="18"/>
      <c r="Q156" s="43"/>
      <c r="R156" s="41"/>
    </row>
    <row r="157" spans="2:18" ht="12.75">
      <c r="B157" s="2" t="s">
        <v>388</v>
      </c>
      <c r="F157" s="40"/>
      <c r="G157" s="18"/>
      <c r="H157" s="43"/>
      <c r="I157" s="40"/>
      <c r="J157" s="18"/>
      <c r="K157" s="43"/>
      <c r="L157" s="40"/>
      <c r="M157" s="18"/>
      <c r="N157" s="43"/>
      <c r="O157" s="40"/>
      <c r="P157" s="18"/>
      <c r="Q157" s="43"/>
      <c r="R157" s="41"/>
    </row>
    <row r="158" spans="2:18" ht="12.75">
      <c r="B158" s="2" t="s">
        <v>389</v>
      </c>
      <c r="F158" s="40"/>
      <c r="G158" s="18"/>
      <c r="H158" s="43"/>
      <c r="I158" s="40"/>
      <c r="J158" s="18"/>
      <c r="K158" s="43"/>
      <c r="L158" s="40"/>
      <c r="M158" s="18"/>
      <c r="N158" s="43"/>
      <c r="O158" s="40"/>
      <c r="P158" s="18"/>
      <c r="Q158" s="43"/>
      <c r="R158" s="41"/>
    </row>
    <row r="159" spans="1:18" ht="12.75">
      <c r="A159" s="8" t="s">
        <v>496</v>
      </c>
      <c r="B159" s="8"/>
      <c r="C159" s="8"/>
      <c r="D159" s="8"/>
      <c r="E159" s="8"/>
      <c r="F159" s="42"/>
      <c r="G159" s="14">
        <f>(F160+G161+F165+F166+F167+F168+F170+F171+G172+F177+F178+F179+F180+F181)/14</f>
        <v>0</v>
      </c>
      <c r="H159" s="46"/>
      <c r="I159" s="42"/>
      <c r="J159" s="14">
        <f>(I160+J161+I165+I166+I167+I168+I170+I171+J172+I177+I178+I179+I180+I181)/14</f>
        <v>0</v>
      </c>
      <c r="K159" s="44"/>
      <c r="L159" s="42"/>
      <c r="M159" s="14">
        <f>(L160+M161+L165+L166+L167+L168+L170+L171+M172+L177+L178+L179+L180+L181)/14</f>
        <v>0</v>
      </c>
      <c r="N159" s="44"/>
      <c r="O159" s="42"/>
      <c r="P159" s="14">
        <f>(O160+P161+O165+O166+O167+O168+O170+O171+P172+O177+O178+O179+O180+O181)/14</f>
        <v>0</v>
      </c>
      <c r="Q159" s="43"/>
      <c r="R159" s="41"/>
    </row>
    <row r="160" spans="1:18" ht="12.75">
      <c r="A160" s="8"/>
      <c r="B160" s="8" t="s">
        <v>497</v>
      </c>
      <c r="C160" s="8"/>
      <c r="D160" s="8"/>
      <c r="E160" s="8"/>
      <c r="F160" s="45"/>
      <c r="G160" s="13"/>
      <c r="H160" s="46"/>
      <c r="I160" s="45"/>
      <c r="J160" s="13"/>
      <c r="K160" s="44"/>
      <c r="L160" s="45"/>
      <c r="M160" s="13"/>
      <c r="N160" s="44"/>
      <c r="O160" s="45"/>
      <c r="P160" s="13"/>
      <c r="Q160" s="43"/>
      <c r="R160" s="41"/>
    </row>
    <row r="161" spans="1:18" ht="12.75">
      <c r="A161" s="8"/>
      <c r="B161" s="8" t="s">
        <v>498</v>
      </c>
      <c r="C161" s="16"/>
      <c r="D161" s="8"/>
      <c r="E161" s="8"/>
      <c r="F161" s="42"/>
      <c r="G161" s="14">
        <f>SUM(F162:F164)/3</f>
        <v>0</v>
      </c>
      <c r="H161" s="46"/>
      <c r="I161" s="42"/>
      <c r="J161" s="14">
        <f>SUM(I162:I164)/3</f>
        <v>0</v>
      </c>
      <c r="K161" s="44"/>
      <c r="L161" s="42"/>
      <c r="M161" s="14">
        <f>SUM(L162:L164)/3</f>
        <v>0</v>
      </c>
      <c r="N161" s="44"/>
      <c r="O161" s="42"/>
      <c r="P161" s="14">
        <f>SUM(O162:O164)/3</f>
        <v>0</v>
      </c>
      <c r="Q161" s="43"/>
      <c r="R161" s="41"/>
    </row>
    <row r="162" spans="1:18" ht="12.75">
      <c r="A162" s="8"/>
      <c r="B162" s="8"/>
      <c r="C162" s="8" t="s">
        <v>411</v>
      </c>
      <c r="D162" s="8"/>
      <c r="E162" s="8"/>
      <c r="F162" s="45"/>
      <c r="G162" s="13"/>
      <c r="H162" s="46"/>
      <c r="I162" s="45"/>
      <c r="J162" s="13"/>
      <c r="K162" s="44"/>
      <c r="L162" s="45"/>
      <c r="M162" s="13"/>
      <c r="N162" s="44"/>
      <c r="O162" s="45"/>
      <c r="P162" s="13"/>
      <c r="Q162" s="43"/>
      <c r="R162" s="41"/>
    </row>
    <row r="163" spans="1:18" ht="12.75">
      <c r="A163" s="8"/>
      <c r="B163" s="8"/>
      <c r="C163" s="8" t="s">
        <v>410</v>
      </c>
      <c r="D163" s="8"/>
      <c r="E163" s="8"/>
      <c r="F163" s="45"/>
      <c r="G163" s="13"/>
      <c r="H163" s="46"/>
      <c r="I163" s="45"/>
      <c r="J163" s="13"/>
      <c r="K163" s="44"/>
      <c r="L163" s="45"/>
      <c r="M163" s="13"/>
      <c r="N163" s="44"/>
      <c r="O163" s="45"/>
      <c r="P163" s="13"/>
      <c r="Q163" s="43"/>
      <c r="R163" s="41"/>
    </row>
    <row r="164" spans="1:18" ht="12.75">
      <c r="A164" s="8"/>
      <c r="B164" s="8"/>
      <c r="C164" s="8" t="s">
        <v>333</v>
      </c>
      <c r="D164" s="8"/>
      <c r="E164" s="8"/>
      <c r="F164" s="45"/>
      <c r="G164" s="13"/>
      <c r="H164" s="46"/>
      <c r="I164" s="45"/>
      <c r="J164" s="13"/>
      <c r="K164" s="44"/>
      <c r="L164" s="45"/>
      <c r="M164" s="13"/>
      <c r="N164" s="44"/>
      <c r="O164" s="45"/>
      <c r="P164" s="13"/>
      <c r="Q164" s="43"/>
      <c r="R164" s="41"/>
    </row>
    <row r="165" spans="2:18" ht="12.75">
      <c r="B165" s="8" t="s">
        <v>499</v>
      </c>
      <c r="C165" s="8"/>
      <c r="D165" s="8"/>
      <c r="E165" s="8"/>
      <c r="F165" s="45"/>
      <c r="G165" s="14">
        <f>F165</f>
        <v>0</v>
      </c>
      <c r="H165" s="46"/>
      <c r="I165" s="45"/>
      <c r="J165" s="14">
        <f>I165</f>
        <v>0</v>
      </c>
      <c r="K165" s="44"/>
      <c r="L165" s="45"/>
      <c r="M165" s="14">
        <f>L165</f>
        <v>0</v>
      </c>
      <c r="N165" s="44"/>
      <c r="O165" s="45"/>
      <c r="P165" s="14">
        <f>O165</f>
        <v>0</v>
      </c>
      <c r="Q165" s="43"/>
      <c r="R165" s="41"/>
    </row>
    <row r="166" spans="2:18" ht="12.75">
      <c r="B166" s="8" t="s">
        <v>500</v>
      </c>
      <c r="C166" s="8"/>
      <c r="D166" s="8"/>
      <c r="E166" s="8"/>
      <c r="F166" s="45"/>
      <c r="G166" s="14">
        <f>F166</f>
        <v>0</v>
      </c>
      <c r="H166" s="46"/>
      <c r="I166" s="45"/>
      <c r="J166" s="14">
        <f>I166</f>
        <v>0</v>
      </c>
      <c r="K166" s="44"/>
      <c r="L166" s="45"/>
      <c r="M166" s="14">
        <f>L166</f>
        <v>0</v>
      </c>
      <c r="N166" s="44"/>
      <c r="O166" s="45"/>
      <c r="P166" s="14">
        <f>O166</f>
        <v>0</v>
      </c>
      <c r="Q166" s="43"/>
      <c r="R166" s="41"/>
    </row>
    <row r="167" spans="2:18" ht="12.75">
      <c r="B167" s="8" t="s">
        <v>501</v>
      </c>
      <c r="C167" s="8"/>
      <c r="D167" s="8"/>
      <c r="E167" s="8"/>
      <c r="F167" s="45"/>
      <c r="G167" s="14">
        <f>F167</f>
        <v>0</v>
      </c>
      <c r="H167" s="46"/>
      <c r="I167" s="45"/>
      <c r="J167" s="14">
        <f>I167</f>
        <v>0</v>
      </c>
      <c r="K167" s="44"/>
      <c r="L167" s="45"/>
      <c r="M167" s="14">
        <f>L167</f>
        <v>0</v>
      </c>
      <c r="N167" s="44"/>
      <c r="O167" s="45"/>
      <c r="P167" s="14">
        <f>O167</f>
        <v>0</v>
      </c>
      <c r="Q167" s="43"/>
      <c r="R167" s="41"/>
    </row>
    <row r="168" spans="2:18" ht="12.75">
      <c r="B168" s="8" t="s">
        <v>503</v>
      </c>
      <c r="C168" s="8"/>
      <c r="D168" s="8"/>
      <c r="E168" s="8"/>
      <c r="F168" s="45"/>
      <c r="G168" s="14">
        <f>F168</f>
        <v>0</v>
      </c>
      <c r="H168" s="46"/>
      <c r="I168" s="45"/>
      <c r="J168" s="14">
        <f>I168</f>
        <v>0</v>
      </c>
      <c r="K168" s="44"/>
      <c r="L168" s="45"/>
      <c r="M168" s="14">
        <f>L168</f>
        <v>0</v>
      </c>
      <c r="N168" s="44"/>
      <c r="O168" s="45"/>
      <c r="P168" s="14">
        <f>O168</f>
        <v>0</v>
      </c>
      <c r="Q168" s="43"/>
      <c r="R168" s="41"/>
    </row>
    <row r="169" spans="2:18" ht="12.75">
      <c r="B169" s="8" t="s">
        <v>502</v>
      </c>
      <c r="C169" s="8"/>
      <c r="D169" s="8"/>
      <c r="E169" s="8"/>
      <c r="F169" s="42"/>
      <c r="G169" s="13"/>
      <c r="H169" s="46"/>
      <c r="I169" s="42"/>
      <c r="J169" s="13"/>
      <c r="K169" s="44"/>
      <c r="L169" s="42"/>
      <c r="M169" s="13"/>
      <c r="N169" s="44"/>
      <c r="O169" s="42"/>
      <c r="P169" s="13"/>
      <c r="Q169" s="43"/>
      <c r="R169" s="41"/>
    </row>
    <row r="170" spans="2:18" ht="12.75">
      <c r="B170" s="8" t="s">
        <v>504</v>
      </c>
      <c r="C170" s="8"/>
      <c r="D170" s="8"/>
      <c r="E170" s="8"/>
      <c r="F170" s="45"/>
      <c r="G170" s="14">
        <f>F170</f>
        <v>0</v>
      </c>
      <c r="H170" s="46"/>
      <c r="I170" s="45"/>
      <c r="J170" s="14">
        <f>I170</f>
        <v>0</v>
      </c>
      <c r="K170" s="44"/>
      <c r="L170" s="45"/>
      <c r="M170" s="14">
        <f>L170</f>
        <v>0</v>
      </c>
      <c r="N170" s="44"/>
      <c r="O170" s="45"/>
      <c r="P170" s="14">
        <f>O170</f>
        <v>0</v>
      </c>
      <c r="Q170" s="43"/>
      <c r="R170" s="41"/>
    </row>
    <row r="171" spans="2:18" ht="12.75">
      <c r="B171" s="8" t="s">
        <v>505</v>
      </c>
      <c r="C171" s="8"/>
      <c r="D171" s="8"/>
      <c r="E171" s="8"/>
      <c r="F171" s="45"/>
      <c r="G171" s="14">
        <f>F171</f>
        <v>0</v>
      </c>
      <c r="H171" s="46"/>
      <c r="I171" s="45"/>
      <c r="J171" s="14">
        <f>I171</f>
        <v>0</v>
      </c>
      <c r="K171" s="44"/>
      <c r="L171" s="45"/>
      <c r="M171" s="14">
        <f>L171</f>
        <v>0</v>
      </c>
      <c r="N171" s="44"/>
      <c r="O171" s="45"/>
      <c r="P171" s="14">
        <f>O171</f>
        <v>0</v>
      </c>
      <c r="Q171" s="43"/>
      <c r="R171" s="41"/>
    </row>
    <row r="172" spans="2:18" ht="12.75">
      <c r="B172" s="8" t="s">
        <v>506</v>
      </c>
      <c r="C172" s="8"/>
      <c r="D172" s="8"/>
      <c r="E172" s="8"/>
      <c r="F172" s="54"/>
      <c r="G172" s="14">
        <f>(F173+G174)/2</f>
        <v>0</v>
      </c>
      <c r="H172" s="46"/>
      <c r="I172" s="54"/>
      <c r="J172" s="14">
        <f>(I173+J174)/2</f>
        <v>0</v>
      </c>
      <c r="K172" s="44"/>
      <c r="L172" s="54"/>
      <c r="M172" s="14">
        <f>(L173+M174)/2</f>
        <v>0</v>
      </c>
      <c r="N172" s="44"/>
      <c r="O172" s="54"/>
      <c r="P172" s="14">
        <f>(O173+P174)/2</f>
        <v>0</v>
      </c>
      <c r="Q172" s="43"/>
      <c r="R172" s="41"/>
    </row>
    <row r="173" spans="2:18" ht="12.75">
      <c r="B173" s="29"/>
      <c r="C173" s="8" t="s">
        <v>449</v>
      </c>
      <c r="D173" s="8"/>
      <c r="E173" s="29"/>
      <c r="F173" s="55"/>
      <c r="G173" s="31"/>
      <c r="H173" s="46"/>
      <c r="I173" s="55"/>
      <c r="J173" s="31"/>
      <c r="K173" s="44"/>
      <c r="L173" s="55"/>
      <c r="M173" s="31"/>
      <c r="N173" s="44"/>
      <c r="O173" s="55"/>
      <c r="P173" s="31"/>
      <c r="Q173" s="43"/>
      <c r="R173" s="41"/>
    </row>
    <row r="174" spans="2:18" ht="12.75">
      <c r="B174" s="29"/>
      <c r="C174" s="8" t="s">
        <v>332</v>
      </c>
      <c r="D174" s="16"/>
      <c r="E174" s="29"/>
      <c r="F174" s="54"/>
      <c r="G174" s="14">
        <f>SUM(F175:F176)/2</f>
        <v>0</v>
      </c>
      <c r="H174" s="46"/>
      <c r="I174" s="54"/>
      <c r="J174" s="14">
        <f>SUM(I175:I176)/2</f>
        <v>0</v>
      </c>
      <c r="K174" s="44"/>
      <c r="L174" s="54"/>
      <c r="M174" s="14">
        <f>SUM(L175:L176)/2</f>
        <v>0</v>
      </c>
      <c r="N174" s="44"/>
      <c r="O174" s="54"/>
      <c r="P174" s="14">
        <f>SUM(O175:O176)/2</f>
        <v>0</v>
      </c>
      <c r="Q174" s="43"/>
      <c r="R174" s="41"/>
    </row>
    <row r="175" spans="2:18" ht="12.75">
      <c r="B175" s="29"/>
      <c r="C175" s="8"/>
      <c r="D175" s="8" t="s">
        <v>507</v>
      </c>
      <c r="E175" s="29"/>
      <c r="F175" s="55"/>
      <c r="G175" s="31"/>
      <c r="H175" s="46"/>
      <c r="I175" s="55"/>
      <c r="J175" s="31"/>
      <c r="K175" s="44"/>
      <c r="L175" s="55"/>
      <c r="M175" s="31"/>
      <c r="N175" s="44"/>
      <c r="O175" s="55"/>
      <c r="P175" s="31"/>
      <c r="Q175" s="43"/>
      <c r="R175" s="41"/>
    </row>
    <row r="176" spans="2:18" ht="12.75">
      <c r="B176" s="29"/>
      <c r="C176" s="8"/>
      <c r="D176" s="8" t="s">
        <v>464</v>
      </c>
      <c r="E176" s="29"/>
      <c r="F176" s="55"/>
      <c r="G176" s="31"/>
      <c r="H176" s="46"/>
      <c r="I176" s="55"/>
      <c r="J176" s="31"/>
      <c r="K176" s="44"/>
      <c r="L176" s="55"/>
      <c r="M176" s="31"/>
      <c r="N176" s="44"/>
      <c r="O176" s="55"/>
      <c r="P176" s="31"/>
      <c r="Q176" s="43"/>
      <c r="R176" s="41"/>
    </row>
    <row r="177" spans="2:18" ht="12.75">
      <c r="B177" s="29" t="s">
        <v>511</v>
      </c>
      <c r="C177" s="8"/>
      <c r="D177" s="8"/>
      <c r="E177" s="29"/>
      <c r="F177" s="45"/>
      <c r="G177" s="14">
        <f>F177</f>
        <v>0</v>
      </c>
      <c r="H177" s="46"/>
      <c r="I177" s="45"/>
      <c r="J177" s="14">
        <f>I177</f>
        <v>0</v>
      </c>
      <c r="K177" s="44"/>
      <c r="L177" s="45"/>
      <c r="M177" s="14">
        <f>L177</f>
        <v>0</v>
      </c>
      <c r="N177" s="44"/>
      <c r="O177" s="45"/>
      <c r="P177" s="14">
        <f>O177</f>
        <v>0</v>
      </c>
      <c r="Q177" s="43"/>
      <c r="R177" s="41"/>
    </row>
    <row r="178" spans="2:18" ht="12.75">
      <c r="B178" s="29" t="s">
        <v>512</v>
      </c>
      <c r="C178" s="29"/>
      <c r="D178" s="8"/>
      <c r="E178" s="29"/>
      <c r="F178" s="45"/>
      <c r="G178" s="14">
        <f>F178</f>
        <v>0</v>
      </c>
      <c r="H178" s="46"/>
      <c r="I178" s="45"/>
      <c r="J178" s="14">
        <f>I178</f>
        <v>0</v>
      </c>
      <c r="K178" s="44"/>
      <c r="L178" s="45"/>
      <c r="M178" s="14">
        <f>L178</f>
        <v>0</v>
      </c>
      <c r="N178" s="44"/>
      <c r="O178" s="45"/>
      <c r="P178" s="14">
        <f>O178</f>
        <v>0</v>
      </c>
      <c r="Q178" s="43"/>
      <c r="R178" s="41"/>
    </row>
    <row r="179" spans="2:18" ht="12.75">
      <c r="B179" s="8" t="s">
        <v>513</v>
      </c>
      <c r="C179" s="29"/>
      <c r="D179" s="29"/>
      <c r="E179" s="29"/>
      <c r="F179" s="45"/>
      <c r="G179" s="14">
        <f>F179</f>
        <v>0</v>
      </c>
      <c r="H179" s="46"/>
      <c r="I179" s="45"/>
      <c r="J179" s="14">
        <f>I179</f>
        <v>0</v>
      </c>
      <c r="K179" s="44"/>
      <c r="L179" s="45"/>
      <c r="M179" s="14">
        <f>L179</f>
        <v>0</v>
      </c>
      <c r="N179" s="44"/>
      <c r="O179" s="45"/>
      <c r="P179" s="14">
        <f>O179</f>
        <v>0</v>
      </c>
      <c r="Q179" s="43"/>
      <c r="R179" s="41"/>
    </row>
    <row r="180" spans="2:18" ht="12.75">
      <c r="B180" s="29" t="s">
        <v>514</v>
      </c>
      <c r="C180" s="8"/>
      <c r="D180" s="29"/>
      <c r="E180" s="29"/>
      <c r="F180" s="45"/>
      <c r="G180" s="14">
        <f>F180</f>
        <v>0</v>
      </c>
      <c r="H180" s="46"/>
      <c r="I180" s="45"/>
      <c r="J180" s="14">
        <f>I180</f>
        <v>0</v>
      </c>
      <c r="K180" s="44"/>
      <c r="L180" s="45"/>
      <c r="M180" s="14">
        <f>L180</f>
        <v>0</v>
      </c>
      <c r="N180" s="44"/>
      <c r="O180" s="45"/>
      <c r="P180" s="14">
        <f>O180</f>
        <v>0</v>
      </c>
      <c r="Q180" s="43"/>
      <c r="R180" s="41"/>
    </row>
    <row r="181" spans="2:18" ht="12.75">
      <c r="B181" s="29" t="s">
        <v>515</v>
      </c>
      <c r="C181" s="29"/>
      <c r="D181" s="29"/>
      <c r="E181" s="29"/>
      <c r="F181" s="45"/>
      <c r="G181" s="14">
        <f>F181</f>
        <v>0</v>
      </c>
      <c r="H181" s="46"/>
      <c r="I181" s="45"/>
      <c r="J181" s="14">
        <f>I181</f>
        <v>0</v>
      </c>
      <c r="K181" s="44"/>
      <c r="L181" s="45"/>
      <c r="M181" s="14">
        <f>L181</f>
        <v>0</v>
      </c>
      <c r="N181" s="44"/>
      <c r="O181" s="45"/>
      <c r="P181" s="14">
        <f>O181</f>
        <v>0</v>
      </c>
      <c r="Q181" s="43"/>
      <c r="R181" s="41"/>
    </row>
    <row r="182" spans="1:18" ht="12.75">
      <c r="A182" s="29"/>
      <c r="B182" s="29"/>
      <c r="C182" s="8" t="s">
        <v>336</v>
      </c>
      <c r="D182" s="29"/>
      <c r="E182" s="29"/>
      <c r="F182" s="54"/>
      <c r="G182" s="30">
        <f>G131+G141+G150+G159</f>
        <v>0</v>
      </c>
      <c r="H182" s="56"/>
      <c r="I182" s="54"/>
      <c r="J182" s="30">
        <f>J131+J141+J150+J159</f>
        <v>0</v>
      </c>
      <c r="K182" s="44"/>
      <c r="L182" s="54"/>
      <c r="M182" s="30">
        <f>M131+M141+M150+M159</f>
        <v>0</v>
      </c>
      <c r="N182" s="44"/>
      <c r="O182" s="54"/>
      <c r="P182" s="30">
        <f>P131+P141+P150+P159</f>
        <v>0</v>
      </c>
      <c r="Q182" s="43"/>
      <c r="R182" s="41"/>
    </row>
    <row r="183" spans="1:18" ht="12.75">
      <c r="A183" s="8"/>
      <c r="B183" s="8"/>
      <c r="C183" s="8" t="s">
        <v>337</v>
      </c>
      <c r="D183" s="29"/>
      <c r="E183" s="29"/>
      <c r="F183" s="54"/>
      <c r="G183" s="30">
        <f>G182/4</f>
        <v>0</v>
      </c>
      <c r="H183" s="56"/>
      <c r="I183" s="54"/>
      <c r="J183" s="30">
        <f>J182/4</f>
        <v>0</v>
      </c>
      <c r="K183" s="44"/>
      <c r="L183" s="54"/>
      <c r="M183" s="30">
        <f>M182/4</f>
        <v>0</v>
      </c>
      <c r="N183" s="44"/>
      <c r="O183" s="54"/>
      <c r="P183" s="30">
        <f>P182/4</f>
        <v>0</v>
      </c>
      <c r="Q183" s="43"/>
      <c r="R183" s="41"/>
    </row>
    <row r="184" spans="1:18" ht="12.75">
      <c r="A184" s="8"/>
      <c r="B184" s="8"/>
      <c r="C184" s="8" t="s">
        <v>338</v>
      </c>
      <c r="D184" s="29"/>
      <c r="E184" s="29"/>
      <c r="F184" s="54"/>
      <c r="G184" s="30">
        <f>G183/5*100</f>
        <v>0</v>
      </c>
      <c r="H184" s="56"/>
      <c r="I184" s="54"/>
      <c r="J184" s="30">
        <f>J183/5*100</f>
        <v>0</v>
      </c>
      <c r="K184" s="44"/>
      <c r="L184" s="54"/>
      <c r="M184" s="30">
        <f>M183/5*100</f>
        <v>0</v>
      </c>
      <c r="N184" s="44"/>
      <c r="O184" s="54"/>
      <c r="P184" s="30">
        <f>P183/5*100</f>
        <v>0</v>
      </c>
      <c r="Q184" s="43"/>
      <c r="R184" s="41"/>
    </row>
    <row r="185" spans="1:18" ht="12.75">
      <c r="A185" s="17" t="s">
        <v>325</v>
      </c>
      <c r="F185" s="43"/>
      <c r="H185" s="43"/>
      <c r="I185" s="43"/>
      <c r="K185" s="43"/>
      <c r="L185" s="43"/>
      <c r="N185" s="43"/>
      <c r="O185" s="43"/>
      <c r="Q185" s="43"/>
      <c r="R185" s="41"/>
    </row>
    <row r="186" spans="1:18" ht="12.75">
      <c r="A186" s="9" t="s">
        <v>326</v>
      </c>
      <c r="F186" s="43"/>
      <c r="H186" s="43"/>
      <c r="I186" s="43"/>
      <c r="K186" s="43"/>
      <c r="L186" s="43"/>
      <c r="N186" s="43"/>
      <c r="O186" s="43"/>
      <c r="Q186" s="43"/>
      <c r="R186" s="41"/>
    </row>
    <row r="187" spans="1:18" ht="12.75">
      <c r="A187" s="9" t="s">
        <v>327</v>
      </c>
      <c r="F187" s="43"/>
      <c r="H187" s="43"/>
      <c r="I187" s="43"/>
      <c r="K187" s="43"/>
      <c r="L187" s="43"/>
      <c r="N187" s="43"/>
      <c r="O187" s="43"/>
      <c r="Q187" s="43"/>
      <c r="R187" s="41"/>
    </row>
    <row r="188" spans="1:18" ht="12.75">
      <c r="A188" s="9" t="s">
        <v>328</v>
      </c>
      <c r="F188" s="43"/>
      <c r="H188" s="43"/>
      <c r="I188" s="43"/>
      <c r="K188" s="43"/>
      <c r="L188" s="43"/>
      <c r="N188" s="43"/>
      <c r="O188" s="43"/>
      <c r="Q188" s="43"/>
      <c r="R188" s="41"/>
    </row>
    <row r="189" spans="1:18" ht="12.75">
      <c r="A189" s="9" t="s">
        <v>329</v>
      </c>
      <c r="F189" s="43"/>
      <c r="H189" s="43"/>
      <c r="I189" s="43"/>
      <c r="K189" s="43"/>
      <c r="L189" s="43"/>
      <c r="N189" s="43"/>
      <c r="O189" s="43"/>
      <c r="Q189" s="43"/>
      <c r="R189" s="41"/>
    </row>
    <row r="190" spans="1:18" ht="12.75">
      <c r="A190" s="9" t="s">
        <v>330</v>
      </c>
      <c r="F190" s="43"/>
      <c r="H190" s="43"/>
      <c r="I190" s="43"/>
      <c r="K190" s="43"/>
      <c r="L190" s="43"/>
      <c r="N190" s="43"/>
      <c r="O190" s="43"/>
      <c r="Q190" s="43"/>
      <c r="R190" s="41"/>
    </row>
    <row r="191" spans="1:18" ht="12.75">
      <c r="A191" s="9" t="s">
        <v>331</v>
      </c>
      <c r="F191" s="43"/>
      <c r="H191" s="43"/>
      <c r="I191" s="43"/>
      <c r="K191" s="43"/>
      <c r="L191" s="43"/>
      <c r="N191" s="43"/>
      <c r="O191" s="43"/>
      <c r="Q191" s="43"/>
      <c r="R191" s="41"/>
    </row>
  </sheetData>
  <sheetProtection sheet="1" objects="1" scenarios="1"/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1">
      <selection activeCell="A29" sqref="A29:B35"/>
    </sheetView>
  </sheetViews>
  <sheetFormatPr defaultColWidth="9.140625" defaultRowHeight="15"/>
  <cols>
    <col min="1" max="3" width="18.7109375" style="9" customWidth="1"/>
    <col min="4" max="5" width="9.140625" style="9" customWidth="1"/>
    <col min="6" max="7" width="5.7109375" style="9" customWidth="1"/>
    <col min="8" max="8" width="6.7109375" style="9" customWidth="1"/>
    <col min="9" max="10" width="5.7109375" style="9" customWidth="1"/>
    <col min="11" max="11" width="6.7109375" style="9" customWidth="1"/>
    <col min="12" max="13" width="5.7109375" style="9" customWidth="1"/>
    <col min="14" max="14" width="6.7109375" style="9" customWidth="1"/>
    <col min="15" max="16" width="5.7109375" style="9" customWidth="1"/>
    <col min="17" max="17" width="6.7109375" style="9" customWidth="1"/>
    <col min="18" max="18" width="173.8515625" style="9" customWidth="1"/>
    <col min="19" max="16384" width="9.140625" style="9" customWidth="1"/>
  </cols>
  <sheetData>
    <row r="1" spans="1:18" ht="12.75">
      <c r="A1" s="17" t="s">
        <v>94</v>
      </c>
      <c r="F1" s="33" t="s">
        <v>412</v>
      </c>
      <c r="G1" s="50" t="s">
        <v>413</v>
      </c>
      <c r="H1" s="46" t="s">
        <v>335</v>
      </c>
      <c r="I1" s="33" t="s">
        <v>412</v>
      </c>
      <c r="J1" s="50" t="s">
        <v>413</v>
      </c>
      <c r="K1" s="48" t="s">
        <v>335</v>
      </c>
      <c r="L1" s="33" t="s">
        <v>412</v>
      </c>
      <c r="M1" s="50" t="s">
        <v>413</v>
      </c>
      <c r="N1" s="48" t="s">
        <v>335</v>
      </c>
      <c r="O1" s="33" t="s">
        <v>414</v>
      </c>
      <c r="P1" s="50" t="s">
        <v>413</v>
      </c>
      <c r="Q1" s="44" t="s">
        <v>335</v>
      </c>
      <c r="R1" s="45" t="s">
        <v>416</v>
      </c>
    </row>
    <row r="2" spans="5:18" ht="38.25">
      <c r="E2" s="2"/>
      <c r="F2" s="39" t="s">
        <v>86</v>
      </c>
      <c r="G2" s="4" t="s">
        <v>87</v>
      </c>
      <c r="H2" s="43"/>
      <c r="I2" s="39" t="s">
        <v>86</v>
      </c>
      <c r="J2" s="4" t="s">
        <v>87</v>
      </c>
      <c r="K2" s="43"/>
      <c r="L2" s="39" t="s">
        <v>86</v>
      </c>
      <c r="M2" s="4" t="s">
        <v>87</v>
      </c>
      <c r="N2" s="43"/>
      <c r="O2" s="39" t="s">
        <v>86</v>
      </c>
      <c r="P2" s="4" t="s">
        <v>87</v>
      </c>
      <c r="Q2" s="43"/>
      <c r="R2" s="41"/>
    </row>
    <row r="3" spans="1:18" ht="12.75">
      <c r="A3" s="9" t="s">
        <v>392</v>
      </c>
      <c r="F3" s="40"/>
      <c r="G3" s="19">
        <f>SUM(F4:F7)/4</f>
        <v>0</v>
      </c>
      <c r="H3" s="43"/>
      <c r="I3" s="40"/>
      <c r="J3" s="19">
        <f>SUM(I4:I7)/4</f>
        <v>0</v>
      </c>
      <c r="K3" s="43"/>
      <c r="L3" s="40"/>
      <c r="M3" s="19">
        <f>SUM(L4:L7)/4</f>
        <v>0</v>
      </c>
      <c r="N3" s="43"/>
      <c r="O3" s="40"/>
      <c r="P3" s="19">
        <f>SUM(O4:O7)/4</f>
        <v>0</v>
      </c>
      <c r="Q3" s="43"/>
      <c r="R3" s="41"/>
    </row>
    <row r="4" spans="2:18" ht="12.75">
      <c r="B4" s="9" t="s">
        <v>390</v>
      </c>
      <c r="F4" s="41"/>
      <c r="G4" s="18"/>
      <c r="H4" s="43"/>
      <c r="I4" s="41"/>
      <c r="J4" s="18"/>
      <c r="K4" s="43"/>
      <c r="L4" s="41"/>
      <c r="M4" s="18"/>
      <c r="N4" s="43"/>
      <c r="O4" s="41"/>
      <c r="P4" s="18"/>
      <c r="Q4" s="43"/>
      <c r="R4" s="41"/>
    </row>
    <row r="5" spans="2:18" ht="12.75">
      <c r="B5" s="9" t="s">
        <v>391</v>
      </c>
      <c r="F5" s="41"/>
      <c r="G5" s="18"/>
      <c r="H5" s="43"/>
      <c r="I5" s="41"/>
      <c r="J5" s="18"/>
      <c r="K5" s="43"/>
      <c r="L5" s="41"/>
      <c r="M5" s="18"/>
      <c r="N5" s="43"/>
      <c r="O5" s="41"/>
      <c r="P5" s="18"/>
      <c r="Q5" s="43"/>
      <c r="R5" s="41"/>
    </row>
    <row r="6" spans="2:18" ht="12.75">
      <c r="B6" s="9" t="s">
        <v>509</v>
      </c>
      <c r="F6" s="41"/>
      <c r="G6" s="18"/>
      <c r="H6" s="43"/>
      <c r="I6" s="41"/>
      <c r="J6" s="18"/>
      <c r="K6" s="43"/>
      <c r="L6" s="41"/>
      <c r="M6" s="18"/>
      <c r="N6" s="43"/>
      <c r="O6" s="41"/>
      <c r="P6" s="18"/>
      <c r="Q6" s="43"/>
      <c r="R6" s="41"/>
    </row>
    <row r="7" spans="2:18" ht="12.75">
      <c r="B7" s="9" t="s">
        <v>510</v>
      </c>
      <c r="F7" s="41"/>
      <c r="G7" s="18"/>
      <c r="H7" s="43"/>
      <c r="I7" s="41"/>
      <c r="J7" s="18"/>
      <c r="K7" s="43"/>
      <c r="L7" s="41"/>
      <c r="M7" s="18"/>
      <c r="N7" s="43"/>
      <c r="O7" s="41"/>
      <c r="P7" s="18"/>
      <c r="Q7" s="43"/>
      <c r="R7" s="41"/>
    </row>
    <row r="8" spans="1:18" ht="12.75">
      <c r="A8" s="9" t="s">
        <v>393</v>
      </c>
      <c r="F8" s="40"/>
      <c r="G8" s="19">
        <f>SUM(F9:F14)/6</f>
        <v>0</v>
      </c>
      <c r="H8" s="43"/>
      <c r="I8" s="40"/>
      <c r="J8" s="19">
        <f>SUM(I9:I14)/6</f>
        <v>0</v>
      </c>
      <c r="K8" s="43"/>
      <c r="L8" s="40"/>
      <c r="M8" s="19">
        <f>SUM(L9:L14)/6</f>
        <v>0</v>
      </c>
      <c r="N8" s="43"/>
      <c r="O8" s="40"/>
      <c r="P8" s="19">
        <f>SUM(O9:O14)/6</f>
        <v>0</v>
      </c>
      <c r="Q8" s="43"/>
      <c r="R8" s="41"/>
    </row>
    <row r="9" spans="2:18" ht="12.75">
      <c r="B9" s="9" t="s">
        <v>394</v>
      </c>
      <c r="F9" s="41"/>
      <c r="G9" s="18"/>
      <c r="H9" s="43"/>
      <c r="I9" s="41"/>
      <c r="J9" s="18"/>
      <c r="K9" s="43"/>
      <c r="L9" s="41"/>
      <c r="M9" s="18"/>
      <c r="N9" s="43"/>
      <c r="O9" s="41"/>
      <c r="P9" s="18"/>
      <c r="Q9" s="43"/>
      <c r="R9" s="41"/>
    </row>
    <row r="10" spans="2:18" ht="12.75">
      <c r="B10" s="9" t="s">
        <v>395</v>
      </c>
      <c r="F10" s="41"/>
      <c r="G10" s="18"/>
      <c r="H10" s="43"/>
      <c r="I10" s="41"/>
      <c r="J10" s="18"/>
      <c r="K10" s="43"/>
      <c r="L10" s="41"/>
      <c r="M10" s="18"/>
      <c r="N10" s="43"/>
      <c r="O10" s="41"/>
      <c r="P10" s="18"/>
      <c r="Q10" s="43"/>
      <c r="R10" s="41"/>
    </row>
    <row r="11" spans="2:18" ht="12.75">
      <c r="B11" s="9" t="s">
        <v>396</v>
      </c>
      <c r="F11" s="41"/>
      <c r="G11" s="18"/>
      <c r="H11" s="43"/>
      <c r="I11" s="41"/>
      <c r="J11" s="18"/>
      <c r="K11" s="43"/>
      <c r="L11" s="41"/>
      <c r="M11" s="18"/>
      <c r="N11" s="43"/>
      <c r="O11" s="41"/>
      <c r="P11" s="18"/>
      <c r="Q11" s="43"/>
      <c r="R11" s="41"/>
    </row>
    <row r="12" spans="2:18" ht="12.75">
      <c r="B12" s="9" t="s">
        <v>397</v>
      </c>
      <c r="F12" s="41"/>
      <c r="G12" s="18"/>
      <c r="H12" s="43"/>
      <c r="I12" s="41"/>
      <c r="J12" s="18"/>
      <c r="K12" s="43"/>
      <c r="L12" s="41"/>
      <c r="M12" s="18"/>
      <c r="N12" s="43"/>
      <c r="O12" s="41"/>
      <c r="P12" s="18"/>
      <c r="Q12" s="43"/>
      <c r="R12" s="41"/>
    </row>
    <row r="13" spans="2:18" ht="12.75">
      <c r="B13" s="9" t="s">
        <v>398</v>
      </c>
      <c r="F13" s="41"/>
      <c r="G13" s="18"/>
      <c r="H13" s="43"/>
      <c r="I13" s="41"/>
      <c r="J13" s="18"/>
      <c r="K13" s="43"/>
      <c r="L13" s="41"/>
      <c r="M13" s="18"/>
      <c r="N13" s="43"/>
      <c r="O13" s="41"/>
      <c r="P13" s="18"/>
      <c r="Q13" s="43"/>
      <c r="R13" s="41"/>
    </row>
    <row r="14" spans="2:18" ht="12.75">
      <c r="B14" s="9" t="s">
        <v>399</v>
      </c>
      <c r="F14" s="41"/>
      <c r="G14" s="18"/>
      <c r="H14" s="43"/>
      <c r="I14" s="41"/>
      <c r="J14" s="18"/>
      <c r="K14" s="43"/>
      <c r="L14" s="41"/>
      <c r="M14" s="18"/>
      <c r="N14" s="43"/>
      <c r="O14" s="41"/>
      <c r="P14" s="18"/>
      <c r="Q14" s="43"/>
      <c r="R14" s="41"/>
    </row>
    <row r="15" spans="1:18" ht="12.75">
      <c r="A15" s="9" t="s">
        <v>400</v>
      </c>
      <c r="F15" s="40"/>
      <c r="G15" s="19">
        <f>(SUM(F16:F20)+F22+F24)/7</f>
        <v>0</v>
      </c>
      <c r="H15" s="43"/>
      <c r="I15" s="40"/>
      <c r="J15" s="19">
        <f>(SUM(I16:I20)+I22+I24)/7</f>
        <v>0</v>
      </c>
      <c r="K15" s="43"/>
      <c r="L15" s="40"/>
      <c r="M15" s="19">
        <f>(SUM(L16:L20)+L22+L24)/7</f>
        <v>0</v>
      </c>
      <c r="N15" s="43"/>
      <c r="O15" s="40"/>
      <c r="P15" s="19">
        <f>(SUM(O16:O20)+O22+O24)/7</f>
        <v>0</v>
      </c>
      <c r="Q15" s="43"/>
      <c r="R15" s="41"/>
    </row>
    <row r="16" spans="2:18" ht="12.75">
      <c r="B16" s="9" t="s">
        <v>401</v>
      </c>
      <c r="F16" s="41"/>
      <c r="G16" s="18"/>
      <c r="H16" s="43"/>
      <c r="I16" s="41"/>
      <c r="J16" s="18"/>
      <c r="K16" s="43"/>
      <c r="L16" s="41"/>
      <c r="M16" s="18"/>
      <c r="N16" s="43"/>
      <c r="O16" s="41"/>
      <c r="P16" s="18"/>
      <c r="Q16" s="43"/>
      <c r="R16" s="41"/>
    </row>
    <row r="17" spans="2:18" ht="12.75">
      <c r="B17" s="9" t="s">
        <v>402</v>
      </c>
      <c r="F17" s="41"/>
      <c r="G17" s="18"/>
      <c r="H17" s="43"/>
      <c r="I17" s="41"/>
      <c r="J17" s="18"/>
      <c r="K17" s="43"/>
      <c r="L17" s="41"/>
      <c r="M17" s="18"/>
      <c r="N17" s="43"/>
      <c r="O17" s="41"/>
      <c r="P17" s="18"/>
      <c r="Q17" s="43"/>
      <c r="R17" s="41"/>
    </row>
    <row r="18" spans="2:18" ht="12.75">
      <c r="B18" s="9" t="s">
        <v>403</v>
      </c>
      <c r="F18" s="41"/>
      <c r="G18" s="18"/>
      <c r="H18" s="43"/>
      <c r="I18" s="41"/>
      <c r="J18" s="18"/>
      <c r="K18" s="43"/>
      <c r="L18" s="41"/>
      <c r="M18" s="18"/>
      <c r="N18" s="43"/>
      <c r="O18" s="41"/>
      <c r="P18" s="18"/>
      <c r="Q18" s="43"/>
      <c r="R18" s="41"/>
    </row>
    <row r="19" spans="2:18" ht="12.75">
      <c r="B19" s="9" t="s">
        <v>404</v>
      </c>
      <c r="F19" s="41"/>
      <c r="G19" s="18"/>
      <c r="H19" s="43"/>
      <c r="I19" s="41"/>
      <c r="J19" s="18"/>
      <c r="K19" s="43"/>
      <c r="L19" s="41"/>
      <c r="M19" s="18"/>
      <c r="N19" s="43"/>
      <c r="O19" s="41"/>
      <c r="P19" s="18"/>
      <c r="Q19" s="43"/>
      <c r="R19" s="41"/>
    </row>
    <row r="20" spans="2:18" ht="12.75">
      <c r="B20" s="9" t="s">
        <v>405</v>
      </c>
      <c r="F20" s="41"/>
      <c r="G20" s="18"/>
      <c r="H20" s="43"/>
      <c r="I20" s="41"/>
      <c r="J20" s="18"/>
      <c r="K20" s="43"/>
      <c r="L20" s="41"/>
      <c r="M20" s="18"/>
      <c r="N20" s="43"/>
      <c r="O20" s="41"/>
      <c r="P20" s="18"/>
      <c r="Q20" s="43"/>
      <c r="R20" s="41"/>
    </row>
    <row r="21" spans="2:18" ht="12.75">
      <c r="B21" s="9" t="s">
        <v>406</v>
      </c>
      <c r="F21" s="40"/>
      <c r="G21" s="18"/>
      <c r="H21" s="43"/>
      <c r="I21" s="40"/>
      <c r="J21" s="18"/>
      <c r="K21" s="43"/>
      <c r="L21" s="40"/>
      <c r="M21" s="18"/>
      <c r="N21" s="43"/>
      <c r="O21" s="40"/>
      <c r="P21" s="18"/>
      <c r="Q21" s="43"/>
      <c r="R21" s="41"/>
    </row>
    <row r="22" spans="2:18" ht="12.75">
      <c r="B22" s="9" t="s">
        <v>516</v>
      </c>
      <c r="F22" s="41"/>
      <c r="G22" s="18"/>
      <c r="H22" s="43"/>
      <c r="I22" s="41"/>
      <c r="J22" s="18"/>
      <c r="K22" s="43"/>
      <c r="L22" s="41"/>
      <c r="M22" s="18"/>
      <c r="N22" s="43"/>
      <c r="O22" s="41"/>
      <c r="P22" s="18"/>
      <c r="Q22" s="43"/>
      <c r="R22" s="41"/>
    </row>
    <row r="23" spans="2:18" ht="12.75">
      <c r="B23" s="9" t="s">
        <v>407</v>
      </c>
      <c r="F23" s="40"/>
      <c r="G23" s="18"/>
      <c r="H23" s="43"/>
      <c r="I23" s="40"/>
      <c r="J23" s="18"/>
      <c r="K23" s="43"/>
      <c r="L23" s="40"/>
      <c r="M23" s="18"/>
      <c r="N23" s="43"/>
      <c r="O23" s="40"/>
      <c r="P23" s="18"/>
      <c r="Q23" s="43"/>
      <c r="R23" s="41"/>
    </row>
    <row r="24" spans="2:18" ht="12.75">
      <c r="B24" s="9" t="s">
        <v>517</v>
      </c>
      <c r="F24" s="41"/>
      <c r="G24" s="18"/>
      <c r="H24" s="43"/>
      <c r="I24" s="41"/>
      <c r="J24" s="18"/>
      <c r="K24" s="43"/>
      <c r="L24" s="41"/>
      <c r="M24" s="18"/>
      <c r="N24" s="43"/>
      <c r="O24" s="41"/>
      <c r="P24" s="18"/>
      <c r="Q24" s="43"/>
      <c r="R24" s="41"/>
    </row>
    <row r="25" spans="3:18" ht="12.75">
      <c r="C25" s="8" t="s">
        <v>336</v>
      </c>
      <c r="D25" s="2"/>
      <c r="E25" s="2"/>
      <c r="F25" s="51"/>
      <c r="G25" s="6">
        <f>G3+G8+G15</f>
        <v>0</v>
      </c>
      <c r="H25" s="43"/>
      <c r="I25" s="51"/>
      <c r="J25" s="6">
        <f>J3+J8+J15</f>
        <v>0</v>
      </c>
      <c r="K25" s="43"/>
      <c r="L25" s="51"/>
      <c r="M25" s="6">
        <f>M3+M8+M15</f>
        <v>0</v>
      </c>
      <c r="N25" s="43"/>
      <c r="O25" s="51"/>
      <c r="P25" s="6">
        <f>P3+P8+P15</f>
        <v>0</v>
      </c>
      <c r="Q25" s="43"/>
      <c r="R25" s="41"/>
    </row>
    <row r="26" spans="3:18" ht="12.75">
      <c r="C26" s="8" t="s">
        <v>337</v>
      </c>
      <c r="D26" s="2"/>
      <c r="E26" s="2"/>
      <c r="F26" s="51"/>
      <c r="G26" s="6">
        <f>G25/3</f>
        <v>0</v>
      </c>
      <c r="H26" s="43"/>
      <c r="I26" s="51"/>
      <c r="J26" s="6">
        <f>J25/3</f>
        <v>0</v>
      </c>
      <c r="K26" s="43"/>
      <c r="L26" s="51"/>
      <c r="M26" s="6">
        <f>M25/3</f>
        <v>0</v>
      </c>
      <c r="N26" s="43"/>
      <c r="O26" s="51"/>
      <c r="P26" s="6">
        <f>P25/3</f>
        <v>0</v>
      </c>
      <c r="Q26" s="43"/>
      <c r="R26" s="41"/>
    </row>
    <row r="27" spans="3:18" ht="12.75">
      <c r="C27" s="8" t="s">
        <v>338</v>
      </c>
      <c r="D27" s="2"/>
      <c r="E27" s="2"/>
      <c r="F27" s="51"/>
      <c r="G27" s="6">
        <f>G26/5*100</f>
        <v>0</v>
      </c>
      <c r="H27" s="43"/>
      <c r="I27" s="51"/>
      <c r="J27" s="6">
        <f>J26/5*100</f>
        <v>0</v>
      </c>
      <c r="K27" s="43"/>
      <c r="L27" s="51"/>
      <c r="M27" s="6">
        <f>M26/5*100</f>
        <v>0</v>
      </c>
      <c r="N27" s="43"/>
      <c r="O27" s="51"/>
      <c r="P27" s="6">
        <f>P26/5*100</f>
        <v>0</v>
      </c>
      <c r="Q27" s="43"/>
      <c r="R27" s="41"/>
    </row>
    <row r="28" spans="6:18" ht="12.75">
      <c r="F28" s="43"/>
      <c r="H28" s="43"/>
      <c r="I28" s="43"/>
      <c r="K28" s="43"/>
      <c r="L28" s="43"/>
      <c r="N28" s="43"/>
      <c r="O28" s="43"/>
      <c r="Q28" s="43"/>
      <c r="R28" s="41"/>
    </row>
    <row r="29" spans="1:18" ht="12.75">
      <c r="A29" s="17" t="s">
        <v>325</v>
      </c>
      <c r="F29" s="43"/>
      <c r="H29" s="43"/>
      <c r="I29" s="43"/>
      <c r="K29" s="43"/>
      <c r="L29" s="43"/>
      <c r="N29" s="43"/>
      <c r="O29" s="43"/>
      <c r="Q29" s="43"/>
      <c r="R29" s="41"/>
    </row>
    <row r="30" spans="1:18" ht="12.75">
      <c r="A30" s="9" t="s">
        <v>326</v>
      </c>
      <c r="F30" s="43"/>
      <c r="H30" s="43"/>
      <c r="I30" s="43"/>
      <c r="K30" s="43"/>
      <c r="L30" s="43"/>
      <c r="N30" s="43"/>
      <c r="O30" s="43"/>
      <c r="Q30" s="43"/>
      <c r="R30" s="41"/>
    </row>
    <row r="31" spans="1:18" ht="12.75">
      <c r="A31" s="9" t="s">
        <v>327</v>
      </c>
      <c r="F31" s="43"/>
      <c r="H31" s="43"/>
      <c r="I31" s="43"/>
      <c r="K31" s="43"/>
      <c r="L31" s="43"/>
      <c r="N31" s="43"/>
      <c r="O31" s="43"/>
      <c r="Q31" s="43"/>
      <c r="R31" s="41"/>
    </row>
    <row r="32" spans="1:18" ht="12.75">
      <c r="A32" s="9" t="s">
        <v>328</v>
      </c>
      <c r="F32" s="43"/>
      <c r="H32" s="43"/>
      <c r="I32" s="43"/>
      <c r="K32" s="43"/>
      <c r="L32" s="43"/>
      <c r="N32" s="43"/>
      <c r="O32" s="43"/>
      <c r="Q32" s="43"/>
      <c r="R32" s="41"/>
    </row>
    <row r="33" spans="1:18" ht="12.75">
      <c r="A33" s="9" t="s">
        <v>329</v>
      </c>
      <c r="F33" s="43"/>
      <c r="H33" s="43"/>
      <c r="I33" s="43"/>
      <c r="K33" s="43"/>
      <c r="L33" s="43"/>
      <c r="N33" s="43"/>
      <c r="O33" s="43"/>
      <c r="Q33" s="43"/>
      <c r="R33" s="41"/>
    </row>
    <row r="34" spans="1:18" ht="12.75">
      <c r="A34" s="9" t="s">
        <v>330</v>
      </c>
      <c r="F34" s="43"/>
      <c r="H34" s="43"/>
      <c r="I34" s="43"/>
      <c r="K34" s="43"/>
      <c r="L34" s="43"/>
      <c r="N34" s="43"/>
      <c r="O34" s="43"/>
      <c r="Q34" s="43"/>
      <c r="R34" s="41"/>
    </row>
    <row r="35" spans="1:18" ht="12.75">
      <c r="A35" s="9" t="s">
        <v>331</v>
      </c>
      <c r="F35" s="43"/>
      <c r="H35" s="43"/>
      <c r="I35" s="43"/>
      <c r="K35" s="43"/>
      <c r="L35" s="43"/>
      <c r="N35" s="43"/>
      <c r="O35" s="43"/>
      <c r="Q35" s="43"/>
      <c r="R35" s="41"/>
    </row>
    <row r="37" spans="1:18" ht="12.75">
      <c r="A37" s="17" t="s">
        <v>94</v>
      </c>
      <c r="F37" s="33" t="s">
        <v>412</v>
      </c>
      <c r="G37" s="50" t="s">
        <v>413</v>
      </c>
      <c r="H37" s="46" t="s">
        <v>335</v>
      </c>
      <c r="I37" s="33" t="s">
        <v>412</v>
      </c>
      <c r="J37" s="50" t="s">
        <v>413</v>
      </c>
      <c r="K37" s="48" t="s">
        <v>335</v>
      </c>
      <c r="L37" s="33" t="s">
        <v>412</v>
      </c>
      <c r="M37" s="50" t="s">
        <v>413</v>
      </c>
      <c r="N37" s="48" t="s">
        <v>335</v>
      </c>
      <c r="O37" s="33" t="s">
        <v>414</v>
      </c>
      <c r="P37" s="50" t="s">
        <v>413</v>
      </c>
      <c r="Q37" s="44" t="s">
        <v>335</v>
      </c>
      <c r="R37" s="45" t="s">
        <v>416</v>
      </c>
    </row>
    <row r="38" spans="5:18" ht="38.25">
      <c r="E38" s="2"/>
      <c r="F38" s="39" t="s">
        <v>86</v>
      </c>
      <c r="G38" s="4" t="s">
        <v>87</v>
      </c>
      <c r="H38" s="43"/>
      <c r="I38" s="39" t="s">
        <v>86</v>
      </c>
      <c r="J38" s="4" t="s">
        <v>87</v>
      </c>
      <c r="K38" s="43"/>
      <c r="L38" s="39" t="s">
        <v>86</v>
      </c>
      <c r="M38" s="4" t="s">
        <v>87</v>
      </c>
      <c r="N38" s="43"/>
      <c r="O38" s="39" t="s">
        <v>86</v>
      </c>
      <c r="P38" s="4" t="s">
        <v>87</v>
      </c>
      <c r="Q38" s="43"/>
      <c r="R38" s="41"/>
    </row>
    <row r="39" spans="1:18" ht="12.75">
      <c r="A39" s="9" t="s">
        <v>392</v>
      </c>
      <c r="F39" s="40"/>
      <c r="G39" s="19">
        <f>SUM(F40:F43)/4</f>
        <v>0</v>
      </c>
      <c r="H39" s="43"/>
      <c r="I39" s="40"/>
      <c r="J39" s="19">
        <f>SUM(I40:I43)/4</f>
        <v>0</v>
      </c>
      <c r="K39" s="43"/>
      <c r="L39" s="40"/>
      <c r="M39" s="19">
        <f>SUM(L40:L43)/4</f>
        <v>0</v>
      </c>
      <c r="N39" s="43"/>
      <c r="O39" s="40"/>
      <c r="P39" s="19">
        <f>SUM(O40:O43)/4</f>
        <v>0</v>
      </c>
      <c r="Q39" s="43"/>
      <c r="R39" s="41"/>
    </row>
    <row r="40" spans="2:18" ht="12.75">
      <c r="B40" s="9" t="s">
        <v>390</v>
      </c>
      <c r="F40" s="41"/>
      <c r="G40" s="18"/>
      <c r="H40" s="43"/>
      <c r="I40" s="41"/>
      <c r="J40" s="18"/>
      <c r="K40" s="43"/>
      <c r="L40" s="41"/>
      <c r="M40" s="18"/>
      <c r="N40" s="43"/>
      <c r="O40" s="41"/>
      <c r="P40" s="18"/>
      <c r="Q40" s="43"/>
      <c r="R40" s="41"/>
    </row>
    <row r="41" spans="2:18" ht="12.75">
      <c r="B41" s="9" t="s">
        <v>391</v>
      </c>
      <c r="F41" s="41"/>
      <c r="G41" s="18"/>
      <c r="H41" s="43"/>
      <c r="I41" s="41"/>
      <c r="J41" s="18"/>
      <c r="K41" s="43"/>
      <c r="L41" s="41"/>
      <c r="M41" s="18"/>
      <c r="N41" s="43"/>
      <c r="O41" s="41"/>
      <c r="P41" s="18"/>
      <c r="Q41" s="43"/>
      <c r="R41" s="41"/>
    </row>
    <row r="42" spans="2:18" ht="12.75">
      <c r="B42" s="9" t="s">
        <v>509</v>
      </c>
      <c r="F42" s="41"/>
      <c r="G42" s="18"/>
      <c r="H42" s="43"/>
      <c r="I42" s="41"/>
      <c r="J42" s="18"/>
      <c r="K42" s="43"/>
      <c r="L42" s="41"/>
      <c r="M42" s="18"/>
      <c r="N42" s="43"/>
      <c r="O42" s="41"/>
      <c r="P42" s="18"/>
      <c r="Q42" s="43"/>
      <c r="R42" s="41"/>
    </row>
    <row r="43" spans="2:18" ht="12.75">
      <c r="B43" s="9" t="s">
        <v>510</v>
      </c>
      <c r="F43" s="41"/>
      <c r="G43" s="18"/>
      <c r="H43" s="43"/>
      <c r="I43" s="41"/>
      <c r="J43" s="18"/>
      <c r="K43" s="43"/>
      <c r="L43" s="41"/>
      <c r="M43" s="18"/>
      <c r="N43" s="43"/>
      <c r="O43" s="41"/>
      <c r="P43" s="18"/>
      <c r="Q43" s="43"/>
      <c r="R43" s="41"/>
    </row>
    <row r="44" spans="1:18" ht="12.75">
      <c r="A44" s="9" t="s">
        <v>393</v>
      </c>
      <c r="F44" s="40"/>
      <c r="G44" s="19">
        <f>SUM(F45:F50)/6</f>
        <v>0</v>
      </c>
      <c r="H44" s="43"/>
      <c r="I44" s="40"/>
      <c r="J44" s="19">
        <f>SUM(I45:I50)/6</f>
        <v>0</v>
      </c>
      <c r="K44" s="43"/>
      <c r="L44" s="40"/>
      <c r="M44" s="19">
        <f>SUM(L45:L50)/6</f>
        <v>0</v>
      </c>
      <c r="N44" s="43"/>
      <c r="O44" s="40"/>
      <c r="P44" s="19">
        <f>SUM(O45:O50)/6</f>
        <v>0</v>
      </c>
      <c r="Q44" s="43"/>
      <c r="R44" s="41"/>
    </row>
    <row r="45" spans="2:18" ht="12.75">
      <c r="B45" s="9" t="s">
        <v>394</v>
      </c>
      <c r="F45" s="41"/>
      <c r="G45" s="18"/>
      <c r="H45" s="43"/>
      <c r="I45" s="41"/>
      <c r="J45" s="18"/>
      <c r="K45" s="43"/>
      <c r="L45" s="41"/>
      <c r="M45" s="18"/>
      <c r="N45" s="43"/>
      <c r="O45" s="41"/>
      <c r="P45" s="18"/>
      <c r="Q45" s="43"/>
      <c r="R45" s="41"/>
    </row>
    <row r="46" spans="2:18" ht="12.75">
      <c r="B46" s="9" t="s">
        <v>395</v>
      </c>
      <c r="F46" s="41"/>
      <c r="G46" s="18"/>
      <c r="H46" s="43"/>
      <c r="I46" s="41"/>
      <c r="J46" s="18"/>
      <c r="K46" s="43"/>
      <c r="L46" s="41"/>
      <c r="M46" s="18"/>
      <c r="N46" s="43"/>
      <c r="O46" s="41"/>
      <c r="P46" s="18"/>
      <c r="Q46" s="43"/>
      <c r="R46" s="41"/>
    </row>
    <row r="47" spans="2:18" ht="12.75">
      <c r="B47" s="9" t="s">
        <v>396</v>
      </c>
      <c r="F47" s="41"/>
      <c r="G47" s="18"/>
      <c r="H47" s="43"/>
      <c r="I47" s="41"/>
      <c r="J47" s="18"/>
      <c r="K47" s="43"/>
      <c r="L47" s="41"/>
      <c r="M47" s="18"/>
      <c r="N47" s="43"/>
      <c r="O47" s="41"/>
      <c r="P47" s="18"/>
      <c r="Q47" s="43"/>
      <c r="R47" s="41"/>
    </row>
    <row r="48" spans="2:18" ht="12.75">
      <c r="B48" s="9" t="s">
        <v>397</v>
      </c>
      <c r="F48" s="41"/>
      <c r="G48" s="18"/>
      <c r="H48" s="43"/>
      <c r="I48" s="41"/>
      <c r="J48" s="18"/>
      <c r="K48" s="43"/>
      <c r="L48" s="41"/>
      <c r="M48" s="18"/>
      <c r="N48" s="43"/>
      <c r="O48" s="41"/>
      <c r="P48" s="18"/>
      <c r="Q48" s="43"/>
      <c r="R48" s="41"/>
    </row>
    <row r="49" spans="2:18" ht="12.75">
      <c r="B49" s="9" t="s">
        <v>398</v>
      </c>
      <c r="F49" s="41"/>
      <c r="G49" s="18"/>
      <c r="H49" s="43"/>
      <c r="I49" s="41"/>
      <c r="J49" s="18"/>
      <c r="K49" s="43"/>
      <c r="L49" s="41"/>
      <c r="M49" s="18"/>
      <c r="N49" s="43"/>
      <c r="O49" s="41"/>
      <c r="P49" s="18"/>
      <c r="Q49" s="43"/>
      <c r="R49" s="41"/>
    </row>
    <row r="50" spans="2:18" ht="12.75">
      <c r="B50" s="9" t="s">
        <v>399</v>
      </c>
      <c r="F50" s="41"/>
      <c r="G50" s="18"/>
      <c r="H50" s="43"/>
      <c r="I50" s="41"/>
      <c r="J50" s="18"/>
      <c r="K50" s="43"/>
      <c r="L50" s="41"/>
      <c r="M50" s="18"/>
      <c r="N50" s="43"/>
      <c r="O50" s="41"/>
      <c r="P50" s="18"/>
      <c r="Q50" s="43"/>
      <c r="R50" s="41"/>
    </row>
    <row r="51" spans="1:18" ht="12.75">
      <c r="A51" s="9" t="s">
        <v>400</v>
      </c>
      <c r="F51" s="40"/>
      <c r="G51" s="19">
        <f>(SUM(F52:F56)+F58+F60)/7</f>
        <v>0</v>
      </c>
      <c r="H51" s="43"/>
      <c r="I51" s="40"/>
      <c r="J51" s="19">
        <f>(SUM(I52:I56)+I58+I60)/7</f>
        <v>0</v>
      </c>
      <c r="K51" s="43"/>
      <c r="L51" s="40"/>
      <c r="M51" s="19">
        <f>(SUM(L52:L56)+L58+L60)/7</f>
        <v>0</v>
      </c>
      <c r="N51" s="43"/>
      <c r="O51" s="40"/>
      <c r="P51" s="19">
        <f>(SUM(O52:O56)+O58+O60)/7</f>
        <v>0</v>
      </c>
      <c r="Q51" s="43"/>
      <c r="R51" s="41"/>
    </row>
    <row r="52" spans="2:18" ht="12.75">
      <c r="B52" s="9" t="s">
        <v>401</v>
      </c>
      <c r="F52" s="41"/>
      <c r="G52" s="18"/>
      <c r="H52" s="43"/>
      <c r="I52" s="41"/>
      <c r="J52" s="18"/>
      <c r="K52" s="43"/>
      <c r="L52" s="41"/>
      <c r="M52" s="18"/>
      <c r="N52" s="43"/>
      <c r="O52" s="41"/>
      <c r="P52" s="18"/>
      <c r="Q52" s="43"/>
      <c r="R52" s="41"/>
    </row>
    <row r="53" spans="2:18" ht="12.75">
      <c r="B53" s="9" t="s">
        <v>402</v>
      </c>
      <c r="F53" s="41"/>
      <c r="G53" s="18"/>
      <c r="H53" s="43"/>
      <c r="I53" s="41"/>
      <c r="J53" s="18"/>
      <c r="K53" s="43"/>
      <c r="L53" s="41"/>
      <c r="M53" s="18"/>
      <c r="N53" s="43"/>
      <c r="O53" s="41"/>
      <c r="P53" s="18"/>
      <c r="Q53" s="43"/>
      <c r="R53" s="41"/>
    </row>
    <row r="54" spans="2:18" ht="12.75">
      <c r="B54" s="9" t="s">
        <v>403</v>
      </c>
      <c r="F54" s="41"/>
      <c r="G54" s="18"/>
      <c r="H54" s="43"/>
      <c r="I54" s="41"/>
      <c r="J54" s="18"/>
      <c r="K54" s="43"/>
      <c r="L54" s="41"/>
      <c r="M54" s="18"/>
      <c r="N54" s="43"/>
      <c r="O54" s="41"/>
      <c r="P54" s="18"/>
      <c r="Q54" s="43"/>
      <c r="R54" s="41"/>
    </row>
    <row r="55" spans="2:18" ht="12.75">
      <c r="B55" s="9" t="s">
        <v>404</v>
      </c>
      <c r="F55" s="41"/>
      <c r="G55" s="18"/>
      <c r="H55" s="43"/>
      <c r="I55" s="41"/>
      <c r="J55" s="18"/>
      <c r="K55" s="43"/>
      <c r="L55" s="41"/>
      <c r="M55" s="18"/>
      <c r="N55" s="43"/>
      <c r="O55" s="41"/>
      <c r="P55" s="18"/>
      <c r="Q55" s="43"/>
      <c r="R55" s="41"/>
    </row>
    <row r="56" spans="2:18" ht="12.75">
      <c r="B56" s="9" t="s">
        <v>405</v>
      </c>
      <c r="F56" s="41"/>
      <c r="G56" s="18"/>
      <c r="H56" s="43"/>
      <c r="I56" s="41"/>
      <c r="J56" s="18"/>
      <c r="K56" s="43"/>
      <c r="L56" s="41"/>
      <c r="M56" s="18"/>
      <c r="N56" s="43"/>
      <c r="O56" s="41"/>
      <c r="P56" s="18"/>
      <c r="Q56" s="43"/>
      <c r="R56" s="41"/>
    </row>
    <row r="57" spans="2:18" ht="12.75">
      <c r="B57" s="9" t="s">
        <v>406</v>
      </c>
      <c r="F57" s="40"/>
      <c r="G57" s="18"/>
      <c r="H57" s="43"/>
      <c r="I57" s="40"/>
      <c r="J57" s="18"/>
      <c r="K57" s="43"/>
      <c r="L57" s="40"/>
      <c r="M57" s="18"/>
      <c r="N57" s="43"/>
      <c r="O57" s="40"/>
      <c r="P57" s="18"/>
      <c r="Q57" s="43"/>
      <c r="R57" s="41"/>
    </row>
    <row r="58" spans="2:18" ht="12.75">
      <c r="B58" s="9" t="s">
        <v>516</v>
      </c>
      <c r="F58" s="41"/>
      <c r="G58" s="18"/>
      <c r="H58" s="43"/>
      <c r="I58" s="41"/>
      <c r="J58" s="18"/>
      <c r="K58" s="43"/>
      <c r="L58" s="41"/>
      <c r="M58" s="18"/>
      <c r="N58" s="43"/>
      <c r="O58" s="41"/>
      <c r="P58" s="18"/>
      <c r="Q58" s="43"/>
      <c r="R58" s="41"/>
    </row>
    <row r="59" spans="2:18" ht="12.75">
      <c r="B59" s="9" t="s">
        <v>407</v>
      </c>
      <c r="F59" s="40"/>
      <c r="G59" s="18"/>
      <c r="H59" s="43"/>
      <c r="I59" s="40"/>
      <c r="J59" s="18"/>
      <c r="K59" s="43"/>
      <c r="L59" s="40"/>
      <c r="M59" s="18"/>
      <c r="N59" s="43"/>
      <c r="O59" s="40"/>
      <c r="P59" s="18"/>
      <c r="Q59" s="43"/>
      <c r="R59" s="41"/>
    </row>
    <row r="60" spans="2:18" ht="12.75">
      <c r="B60" s="9" t="s">
        <v>517</v>
      </c>
      <c r="F60" s="41"/>
      <c r="G60" s="18"/>
      <c r="H60" s="43"/>
      <c r="I60" s="41"/>
      <c r="J60" s="18"/>
      <c r="K60" s="43"/>
      <c r="L60" s="41"/>
      <c r="M60" s="18"/>
      <c r="N60" s="43"/>
      <c r="O60" s="41"/>
      <c r="P60" s="18"/>
      <c r="Q60" s="43"/>
      <c r="R60" s="41"/>
    </row>
    <row r="61" spans="3:18" ht="12.75">
      <c r="C61" s="8" t="s">
        <v>336</v>
      </c>
      <c r="D61" s="2"/>
      <c r="E61" s="2"/>
      <c r="F61" s="51"/>
      <c r="G61" s="6">
        <f>G39+G44+G51</f>
        <v>0</v>
      </c>
      <c r="H61" s="43"/>
      <c r="I61" s="51"/>
      <c r="J61" s="6">
        <f>J39+J44+J51</f>
        <v>0</v>
      </c>
      <c r="K61" s="43"/>
      <c r="L61" s="51"/>
      <c r="M61" s="6">
        <f>M39+M44+M51</f>
        <v>0</v>
      </c>
      <c r="N61" s="43"/>
      <c r="O61" s="51"/>
      <c r="P61" s="6">
        <f>P39+P44+P51</f>
        <v>0</v>
      </c>
      <c r="Q61" s="43"/>
      <c r="R61" s="41"/>
    </row>
    <row r="62" spans="3:18" ht="12.75">
      <c r="C62" s="8" t="s">
        <v>337</v>
      </c>
      <c r="D62" s="2"/>
      <c r="E62" s="2"/>
      <c r="F62" s="51"/>
      <c r="G62" s="6">
        <f>G61/3</f>
        <v>0</v>
      </c>
      <c r="H62" s="43"/>
      <c r="I62" s="51"/>
      <c r="J62" s="6">
        <f>J61/3</f>
        <v>0</v>
      </c>
      <c r="K62" s="43"/>
      <c r="L62" s="51"/>
      <c r="M62" s="6">
        <f>M61/3</f>
        <v>0</v>
      </c>
      <c r="N62" s="43"/>
      <c r="O62" s="51"/>
      <c r="P62" s="6">
        <f>P61/3</f>
        <v>0</v>
      </c>
      <c r="Q62" s="43"/>
      <c r="R62" s="41"/>
    </row>
    <row r="63" spans="3:18" ht="12.75">
      <c r="C63" s="8" t="s">
        <v>338</v>
      </c>
      <c r="D63" s="2"/>
      <c r="E63" s="2"/>
      <c r="F63" s="51"/>
      <c r="G63" s="6">
        <f>G62/5*100</f>
        <v>0</v>
      </c>
      <c r="H63" s="43"/>
      <c r="I63" s="51"/>
      <c r="J63" s="6">
        <f>J62/5*100</f>
        <v>0</v>
      </c>
      <c r="K63" s="43"/>
      <c r="L63" s="51"/>
      <c r="M63" s="6">
        <f>M62/5*100</f>
        <v>0</v>
      </c>
      <c r="N63" s="43"/>
      <c r="O63" s="51"/>
      <c r="P63" s="6">
        <f>P62/5*100</f>
        <v>0</v>
      </c>
      <c r="Q63" s="43"/>
      <c r="R63" s="41"/>
    </row>
    <row r="64" spans="6:18" ht="12.75">
      <c r="F64" s="43"/>
      <c r="H64" s="43"/>
      <c r="I64" s="43"/>
      <c r="K64" s="43"/>
      <c r="L64" s="43"/>
      <c r="N64" s="43"/>
      <c r="O64" s="43"/>
      <c r="Q64" s="43"/>
      <c r="R64" s="41"/>
    </row>
    <row r="65" spans="1:18" ht="12.75">
      <c r="A65" s="17" t="s">
        <v>325</v>
      </c>
      <c r="F65" s="43"/>
      <c r="H65" s="43"/>
      <c r="I65" s="43"/>
      <c r="K65" s="43"/>
      <c r="L65" s="43"/>
      <c r="N65" s="43"/>
      <c r="O65" s="43"/>
      <c r="Q65" s="43"/>
      <c r="R65" s="41"/>
    </row>
    <row r="66" spans="1:18" ht="12.75">
      <c r="A66" s="9" t="s">
        <v>326</v>
      </c>
      <c r="F66" s="43"/>
      <c r="H66" s="43"/>
      <c r="I66" s="43"/>
      <c r="K66" s="43"/>
      <c r="L66" s="43"/>
      <c r="N66" s="43"/>
      <c r="O66" s="43"/>
      <c r="Q66" s="43"/>
      <c r="R66" s="41"/>
    </row>
    <row r="67" spans="1:18" ht="12.75">
      <c r="A67" s="9" t="s">
        <v>327</v>
      </c>
      <c r="F67" s="43"/>
      <c r="H67" s="43"/>
      <c r="I67" s="43"/>
      <c r="K67" s="43"/>
      <c r="L67" s="43"/>
      <c r="N67" s="43"/>
      <c r="O67" s="43"/>
      <c r="Q67" s="43"/>
      <c r="R67" s="41"/>
    </row>
    <row r="68" spans="1:18" ht="12.75">
      <c r="A68" s="9" t="s">
        <v>328</v>
      </c>
      <c r="F68" s="43"/>
      <c r="H68" s="43"/>
      <c r="I68" s="43"/>
      <c r="K68" s="43"/>
      <c r="L68" s="43"/>
      <c r="N68" s="43"/>
      <c r="O68" s="43"/>
      <c r="Q68" s="43"/>
      <c r="R68" s="41"/>
    </row>
    <row r="69" spans="1:18" ht="12.75">
      <c r="A69" s="9" t="s">
        <v>329</v>
      </c>
      <c r="F69" s="43"/>
      <c r="H69" s="43"/>
      <c r="I69" s="43"/>
      <c r="K69" s="43"/>
      <c r="L69" s="43"/>
      <c r="N69" s="43"/>
      <c r="O69" s="43"/>
      <c r="Q69" s="43"/>
      <c r="R69" s="41"/>
    </row>
    <row r="70" spans="1:18" ht="12.75">
      <c r="A70" s="9" t="s">
        <v>330</v>
      </c>
      <c r="F70" s="43"/>
      <c r="H70" s="43"/>
      <c r="I70" s="43"/>
      <c r="K70" s="43"/>
      <c r="L70" s="43"/>
      <c r="N70" s="43"/>
      <c r="O70" s="43"/>
      <c r="Q70" s="43"/>
      <c r="R70" s="41"/>
    </row>
    <row r="71" spans="1:18" ht="12.75">
      <c r="A71" s="9" t="s">
        <v>331</v>
      </c>
      <c r="F71" s="43"/>
      <c r="H71" s="43"/>
      <c r="I71" s="43"/>
      <c r="K71" s="43"/>
      <c r="L71" s="43"/>
      <c r="N71" s="43"/>
      <c r="O71" s="43"/>
      <c r="Q71" s="43"/>
      <c r="R71" s="41"/>
    </row>
    <row r="73" spans="1:18" ht="12.75">
      <c r="A73" s="17" t="s">
        <v>94</v>
      </c>
      <c r="F73" s="33" t="s">
        <v>412</v>
      </c>
      <c r="G73" s="50" t="s">
        <v>413</v>
      </c>
      <c r="H73" s="46" t="s">
        <v>335</v>
      </c>
      <c r="I73" s="33" t="s">
        <v>412</v>
      </c>
      <c r="J73" s="50" t="s">
        <v>413</v>
      </c>
      <c r="K73" s="48" t="s">
        <v>335</v>
      </c>
      <c r="L73" s="33" t="s">
        <v>412</v>
      </c>
      <c r="M73" s="50" t="s">
        <v>413</v>
      </c>
      <c r="N73" s="48" t="s">
        <v>335</v>
      </c>
      <c r="O73" s="33" t="s">
        <v>414</v>
      </c>
      <c r="P73" s="50" t="s">
        <v>413</v>
      </c>
      <c r="Q73" s="44" t="s">
        <v>335</v>
      </c>
      <c r="R73" s="45" t="s">
        <v>416</v>
      </c>
    </row>
    <row r="74" spans="5:18" ht="38.25">
      <c r="E74" s="2"/>
      <c r="F74" s="39" t="s">
        <v>86</v>
      </c>
      <c r="G74" s="4" t="s">
        <v>87</v>
      </c>
      <c r="H74" s="43"/>
      <c r="I74" s="39" t="s">
        <v>86</v>
      </c>
      <c r="J74" s="4" t="s">
        <v>87</v>
      </c>
      <c r="K74" s="43"/>
      <c r="L74" s="39" t="s">
        <v>86</v>
      </c>
      <c r="M74" s="4" t="s">
        <v>87</v>
      </c>
      <c r="N74" s="43"/>
      <c r="O74" s="39" t="s">
        <v>86</v>
      </c>
      <c r="P74" s="4" t="s">
        <v>87</v>
      </c>
      <c r="Q74" s="43"/>
      <c r="R74" s="41"/>
    </row>
    <row r="75" spans="1:18" ht="12.75">
      <c r="A75" s="9" t="s">
        <v>392</v>
      </c>
      <c r="F75" s="40"/>
      <c r="G75" s="19">
        <f>SUM(F76:F79)/4</f>
        <v>0</v>
      </c>
      <c r="H75" s="43"/>
      <c r="I75" s="40"/>
      <c r="J75" s="19">
        <f>SUM(I76:I79)/4</f>
        <v>0</v>
      </c>
      <c r="K75" s="43"/>
      <c r="L75" s="40"/>
      <c r="M75" s="19">
        <f>SUM(L76:L79)/4</f>
        <v>0</v>
      </c>
      <c r="N75" s="43"/>
      <c r="O75" s="40"/>
      <c r="P75" s="19">
        <f>SUM(O76:O79)/4</f>
        <v>0</v>
      </c>
      <c r="Q75" s="43"/>
      <c r="R75" s="41"/>
    </row>
    <row r="76" spans="2:18" ht="12.75">
      <c r="B76" s="9" t="s">
        <v>390</v>
      </c>
      <c r="F76" s="41"/>
      <c r="G76" s="18"/>
      <c r="H76" s="43"/>
      <c r="I76" s="41"/>
      <c r="J76" s="18"/>
      <c r="K76" s="43"/>
      <c r="L76" s="41"/>
      <c r="M76" s="18"/>
      <c r="N76" s="43"/>
      <c r="O76" s="41"/>
      <c r="P76" s="18"/>
      <c r="Q76" s="43"/>
      <c r="R76" s="41"/>
    </row>
    <row r="77" spans="2:18" ht="12.75">
      <c r="B77" s="9" t="s">
        <v>391</v>
      </c>
      <c r="F77" s="41"/>
      <c r="G77" s="18"/>
      <c r="H77" s="43"/>
      <c r="I77" s="41"/>
      <c r="J77" s="18"/>
      <c r="K77" s="43"/>
      <c r="L77" s="41"/>
      <c r="M77" s="18"/>
      <c r="N77" s="43"/>
      <c r="O77" s="41"/>
      <c r="P77" s="18"/>
      <c r="Q77" s="43"/>
      <c r="R77" s="41"/>
    </row>
    <row r="78" spans="2:18" ht="12.75">
      <c r="B78" s="9" t="s">
        <v>509</v>
      </c>
      <c r="F78" s="41"/>
      <c r="G78" s="18"/>
      <c r="H78" s="43"/>
      <c r="I78" s="41"/>
      <c r="J78" s="18"/>
      <c r="K78" s="43"/>
      <c r="L78" s="41"/>
      <c r="M78" s="18"/>
      <c r="N78" s="43"/>
      <c r="O78" s="41"/>
      <c r="P78" s="18"/>
      <c r="Q78" s="43"/>
      <c r="R78" s="41"/>
    </row>
    <row r="79" spans="2:18" ht="12.75">
      <c r="B79" s="9" t="s">
        <v>510</v>
      </c>
      <c r="F79" s="41"/>
      <c r="G79" s="18"/>
      <c r="H79" s="43"/>
      <c r="I79" s="41"/>
      <c r="J79" s="18"/>
      <c r="K79" s="43"/>
      <c r="L79" s="41"/>
      <c r="M79" s="18"/>
      <c r="N79" s="43"/>
      <c r="O79" s="41"/>
      <c r="P79" s="18"/>
      <c r="Q79" s="43"/>
      <c r="R79" s="41"/>
    </row>
    <row r="80" spans="1:18" ht="12.75">
      <c r="A80" s="9" t="s">
        <v>393</v>
      </c>
      <c r="F80" s="40"/>
      <c r="G80" s="19">
        <f>SUM(F81:F86)/6</f>
        <v>0</v>
      </c>
      <c r="H80" s="43"/>
      <c r="I80" s="40"/>
      <c r="J80" s="19">
        <f>SUM(I81:I86)/6</f>
        <v>0</v>
      </c>
      <c r="K80" s="43"/>
      <c r="L80" s="40"/>
      <c r="M80" s="19">
        <f>SUM(L81:L86)/6</f>
        <v>0</v>
      </c>
      <c r="N80" s="43"/>
      <c r="O80" s="40"/>
      <c r="P80" s="19">
        <f>SUM(O81:O86)/6</f>
        <v>0</v>
      </c>
      <c r="Q80" s="43"/>
      <c r="R80" s="41"/>
    </row>
    <row r="81" spans="2:18" ht="12.75">
      <c r="B81" s="9" t="s">
        <v>394</v>
      </c>
      <c r="F81" s="41"/>
      <c r="G81" s="18"/>
      <c r="H81" s="43"/>
      <c r="I81" s="41"/>
      <c r="J81" s="18"/>
      <c r="K81" s="43"/>
      <c r="L81" s="41"/>
      <c r="M81" s="18"/>
      <c r="N81" s="43"/>
      <c r="O81" s="41"/>
      <c r="P81" s="18"/>
      <c r="Q81" s="43"/>
      <c r="R81" s="41"/>
    </row>
    <row r="82" spans="2:18" ht="12.75">
      <c r="B82" s="9" t="s">
        <v>395</v>
      </c>
      <c r="F82" s="41"/>
      <c r="G82" s="18"/>
      <c r="H82" s="43"/>
      <c r="I82" s="41"/>
      <c r="J82" s="18"/>
      <c r="K82" s="43"/>
      <c r="L82" s="41"/>
      <c r="M82" s="18"/>
      <c r="N82" s="43"/>
      <c r="O82" s="41"/>
      <c r="P82" s="18"/>
      <c r="Q82" s="43"/>
      <c r="R82" s="41"/>
    </row>
    <row r="83" spans="2:18" ht="12.75">
      <c r="B83" s="9" t="s">
        <v>396</v>
      </c>
      <c r="F83" s="41"/>
      <c r="G83" s="18"/>
      <c r="H83" s="43"/>
      <c r="I83" s="41"/>
      <c r="J83" s="18"/>
      <c r="K83" s="43"/>
      <c r="L83" s="41"/>
      <c r="M83" s="18"/>
      <c r="N83" s="43"/>
      <c r="O83" s="41"/>
      <c r="P83" s="18"/>
      <c r="Q83" s="43"/>
      <c r="R83" s="41"/>
    </row>
    <row r="84" spans="2:18" ht="12.75">
      <c r="B84" s="9" t="s">
        <v>397</v>
      </c>
      <c r="F84" s="41"/>
      <c r="G84" s="18"/>
      <c r="H84" s="43"/>
      <c r="I84" s="41"/>
      <c r="J84" s="18"/>
      <c r="K84" s="43"/>
      <c r="L84" s="41"/>
      <c r="M84" s="18"/>
      <c r="N84" s="43"/>
      <c r="O84" s="41"/>
      <c r="P84" s="18"/>
      <c r="Q84" s="43"/>
      <c r="R84" s="41"/>
    </row>
    <row r="85" spans="2:18" ht="12.75">
      <c r="B85" s="9" t="s">
        <v>398</v>
      </c>
      <c r="F85" s="41"/>
      <c r="G85" s="18"/>
      <c r="H85" s="43"/>
      <c r="I85" s="41"/>
      <c r="J85" s="18"/>
      <c r="K85" s="43"/>
      <c r="L85" s="41"/>
      <c r="M85" s="18"/>
      <c r="N85" s="43"/>
      <c r="O85" s="41"/>
      <c r="P85" s="18"/>
      <c r="Q85" s="43"/>
      <c r="R85" s="41"/>
    </row>
    <row r="86" spans="2:18" ht="12.75">
      <c r="B86" s="9" t="s">
        <v>399</v>
      </c>
      <c r="F86" s="41"/>
      <c r="G86" s="18"/>
      <c r="H86" s="43"/>
      <c r="I86" s="41"/>
      <c r="J86" s="18"/>
      <c r="K86" s="43"/>
      <c r="L86" s="41"/>
      <c r="M86" s="18"/>
      <c r="N86" s="43"/>
      <c r="O86" s="41"/>
      <c r="P86" s="18"/>
      <c r="Q86" s="43"/>
      <c r="R86" s="41"/>
    </row>
    <row r="87" spans="1:18" ht="12.75">
      <c r="A87" s="9" t="s">
        <v>400</v>
      </c>
      <c r="F87" s="40"/>
      <c r="G87" s="19">
        <f>(SUM(F88:F92)+F94+F96)/7</f>
        <v>0</v>
      </c>
      <c r="H87" s="43"/>
      <c r="I87" s="40"/>
      <c r="J87" s="19">
        <f>(SUM(I88:I92)+I94+I96)/7</f>
        <v>0</v>
      </c>
      <c r="K87" s="43"/>
      <c r="L87" s="40"/>
      <c r="M87" s="19">
        <f>(SUM(L88:L92)+L94+L96)/7</f>
        <v>0</v>
      </c>
      <c r="N87" s="43"/>
      <c r="O87" s="40"/>
      <c r="P87" s="19">
        <f>(SUM(O88:O92)+O94+O96)/7</f>
        <v>0</v>
      </c>
      <c r="Q87" s="43"/>
      <c r="R87" s="41"/>
    </row>
    <row r="88" spans="2:18" ht="12.75">
      <c r="B88" s="9" t="s">
        <v>401</v>
      </c>
      <c r="F88" s="41"/>
      <c r="G88" s="18"/>
      <c r="H88" s="43"/>
      <c r="I88" s="41"/>
      <c r="J88" s="18"/>
      <c r="K88" s="43"/>
      <c r="L88" s="41"/>
      <c r="M88" s="18"/>
      <c r="N88" s="43"/>
      <c r="O88" s="41"/>
      <c r="P88" s="18"/>
      <c r="Q88" s="43"/>
      <c r="R88" s="41"/>
    </row>
    <row r="89" spans="2:18" ht="12.75">
      <c r="B89" s="9" t="s">
        <v>402</v>
      </c>
      <c r="F89" s="41"/>
      <c r="G89" s="18"/>
      <c r="H89" s="43"/>
      <c r="I89" s="41"/>
      <c r="J89" s="18"/>
      <c r="K89" s="43"/>
      <c r="L89" s="41"/>
      <c r="M89" s="18"/>
      <c r="N89" s="43"/>
      <c r="O89" s="41"/>
      <c r="P89" s="18"/>
      <c r="Q89" s="43"/>
      <c r="R89" s="41"/>
    </row>
    <row r="90" spans="2:18" ht="12.75">
      <c r="B90" s="9" t="s">
        <v>403</v>
      </c>
      <c r="F90" s="41"/>
      <c r="G90" s="18"/>
      <c r="H90" s="43"/>
      <c r="I90" s="41"/>
      <c r="J90" s="18"/>
      <c r="K90" s="43"/>
      <c r="L90" s="41"/>
      <c r="M90" s="18"/>
      <c r="N90" s="43"/>
      <c r="O90" s="41"/>
      <c r="P90" s="18"/>
      <c r="Q90" s="43"/>
      <c r="R90" s="41"/>
    </row>
    <row r="91" spans="2:18" ht="12.75">
      <c r="B91" s="9" t="s">
        <v>404</v>
      </c>
      <c r="F91" s="41"/>
      <c r="G91" s="18"/>
      <c r="H91" s="43"/>
      <c r="I91" s="41"/>
      <c r="J91" s="18"/>
      <c r="K91" s="43"/>
      <c r="L91" s="41"/>
      <c r="M91" s="18"/>
      <c r="N91" s="43"/>
      <c r="O91" s="41"/>
      <c r="P91" s="18"/>
      <c r="Q91" s="43"/>
      <c r="R91" s="41"/>
    </row>
    <row r="92" spans="2:18" ht="12.75">
      <c r="B92" s="9" t="s">
        <v>405</v>
      </c>
      <c r="F92" s="41"/>
      <c r="G92" s="18"/>
      <c r="H92" s="43"/>
      <c r="I92" s="41"/>
      <c r="J92" s="18"/>
      <c r="K92" s="43"/>
      <c r="L92" s="41"/>
      <c r="M92" s="18"/>
      <c r="N92" s="43"/>
      <c r="O92" s="41"/>
      <c r="P92" s="18"/>
      <c r="Q92" s="43"/>
      <c r="R92" s="41"/>
    </row>
    <row r="93" spans="2:18" ht="12.75">
      <c r="B93" s="9" t="s">
        <v>406</v>
      </c>
      <c r="F93" s="40"/>
      <c r="G93" s="18"/>
      <c r="H93" s="43"/>
      <c r="I93" s="40"/>
      <c r="J93" s="18"/>
      <c r="K93" s="43"/>
      <c r="L93" s="40"/>
      <c r="M93" s="18"/>
      <c r="N93" s="43"/>
      <c r="O93" s="40"/>
      <c r="P93" s="18"/>
      <c r="Q93" s="43"/>
      <c r="R93" s="41"/>
    </row>
    <row r="94" spans="2:18" ht="12.75">
      <c r="B94" s="9" t="s">
        <v>516</v>
      </c>
      <c r="F94" s="41"/>
      <c r="G94" s="18"/>
      <c r="H94" s="43"/>
      <c r="I94" s="41"/>
      <c r="J94" s="18"/>
      <c r="K94" s="43"/>
      <c r="L94" s="41"/>
      <c r="M94" s="18"/>
      <c r="N94" s="43"/>
      <c r="O94" s="41"/>
      <c r="P94" s="18"/>
      <c r="Q94" s="43"/>
      <c r="R94" s="41"/>
    </row>
    <row r="95" spans="2:18" ht="12.75">
      <c r="B95" s="9" t="s">
        <v>407</v>
      </c>
      <c r="F95" s="40"/>
      <c r="G95" s="18"/>
      <c r="H95" s="43"/>
      <c r="I95" s="40"/>
      <c r="J95" s="18"/>
      <c r="K95" s="43"/>
      <c r="L95" s="40"/>
      <c r="M95" s="18"/>
      <c r="N95" s="43"/>
      <c r="O95" s="40"/>
      <c r="P95" s="18"/>
      <c r="Q95" s="43"/>
      <c r="R95" s="41"/>
    </row>
    <row r="96" spans="2:18" ht="12.75">
      <c r="B96" s="9" t="s">
        <v>517</v>
      </c>
      <c r="F96" s="41"/>
      <c r="G96" s="18"/>
      <c r="H96" s="43"/>
      <c r="I96" s="41"/>
      <c r="J96" s="18"/>
      <c r="K96" s="43"/>
      <c r="L96" s="41"/>
      <c r="M96" s="18"/>
      <c r="N96" s="43"/>
      <c r="O96" s="41"/>
      <c r="P96" s="18"/>
      <c r="Q96" s="43"/>
      <c r="R96" s="41"/>
    </row>
    <row r="97" spans="3:18" ht="12.75">
      <c r="C97" s="8" t="s">
        <v>336</v>
      </c>
      <c r="D97" s="2"/>
      <c r="E97" s="2"/>
      <c r="F97" s="51"/>
      <c r="G97" s="6">
        <f>G75+G80+G87</f>
        <v>0</v>
      </c>
      <c r="H97" s="43"/>
      <c r="I97" s="51"/>
      <c r="J97" s="6">
        <f>J75+J80+J87</f>
        <v>0</v>
      </c>
      <c r="K97" s="43"/>
      <c r="L97" s="51"/>
      <c r="M97" s="6">
        <f>M75+M80+M87</f>
        <v>0</v>
      </c>
      <c r="N97" s="43"/>
      <c r="O97" s="51"/>
      <c r="P97" s="6">
        <f>P75+P80+P87</f>
        <v>0</v>
      </c>
      <c r="Q97" s="43"/>
      <c r="R97" s="41"/>
    </row>
    <row r="98" spans="3:18" ht="12.75">
      <c r="C98" s="8" t="s">
        <v>337</v>
      </c>
      <c r="D98" s="2"/>
      <c r="E98" s="2"/>
      <c r="F98" s="51"/>
      <c r="G98" s="6">
        <f>G97/3</f>
        <v>0</v>
      </c>
      <c r="H98" s="43"/>
      <c r="I98" s="51"/>
      <c r="J98" s="6">
        <f>J97/3</f>
        <v>0</v>
      </c>
      <c r="K98" s="43"/>
      <c r="L98" s="51"/>
      <c r="M98" s="6">
        <f>M97/3</f>
        <v>0</v>
      </c>
      <c r="N98" s="43"/>
      <c r="O98" s="51"/>
      <c r="P98" s="6">
        <f>P97/3</f>
        <v>0</v>
      </c>
      <c r="Q98" s="43"/>
      <c r="R98" s="41"/>
    </row>
    <row r="99" spans="3:18" ht="12.75">
      <c r="C99" s="8" t="s">
        <v>338</v>
      </c>
      <c r="D99" s="2"/>
      <c r="E99" s="2"/>
      <c r="F99" s="51"/>
      <c r="G99" s="6">
        <f>G98/5*100</f>
        <v>0</v>
      </c>
      <c r="H99" s="43"/>
      <c r="I99" s="51"/>
      <c r="J99" s="6">
        <f>J98/5*100</f>
        <v>0</v>
      </c>
      <c r="K99" s="43"/>
      <c r="L99" s="51"/>
      <c r="M99" s="6">
        <f>M98/5*100</f>
        <v>0</v>
      </c>
      <c r="N99" s="43"/>
      <c r="O99" s="51"/>
      <c r="P99" s="6">
        <f>P98/5*100</f>
        <v>0</v>
      </c>
      <c r="Q99" s="43"/>
      <c r="R99" s="41"/>
    </row>
    <row r="100" spans="6:18" ht="12.75">
      <c r="F100" s="43"/>
      <c r="H100" s="43"/>
      <c r="I100" s="43"/>
      <c r="K100" s="43"/>
      <c r="L100" s="43"/>
      <c r="N100" s="43"/>
      <c r="O100" s="43"/>
      <c r="Q100" s="43"/>
      <c r="R100" s="41"/>
    </row>
    <row r="101" spans="1:18" ht="12.75">
      <c r="A101" s="17" t="s">
        <v>325</v>
      </c>
      <c r="F101" s="43"/>
      <c r="H101" s="43"/>
      <c r="I101" s="43"/>
      <c r="K101" s="43"/>
      <c r="L101" s="43"/>
      <c r="N101" s="43"/>
      <c r="O101" s="43"/>
      <c r="Q101" s="43"/>
      <c r="R101" s="41"/>
    </row>
    <row r="102" spans="1:18" ht="12.75">
      <c r="A102" s="9" t="s">
        <v>326</v>
      </c>
      <c r="F102" s="43"/>
      <c r="H102" s="43"/>
      <c r="I102" s="43"/>
      <c r="K102" s="43"/>
      <c r="L102" s="43"/>
      <c r="N102" s="43"/>
      <c r="O102" s="43"/>
      <c r="Q102" s="43"/>
      <c r="R102" s="41"/>
    </row>
    <row r="103" spans="1:18" ht="12.75">
      <c r="A103" s="9" t="s">
        <v>327</v>
      </c>
      <c r="F103" s="43"/>
      <c r="H103" s="43"/>
      <c r="I103" s="43"/>
      <c r="K103" s="43"/>
      <c r="L103" s="43"/>
      <c r="N103" s="43"/>
      <c r="O103" s="43"/>
      <c r="Q103" s="43"/>
      <c r="R103" s="41"/>
    </row>
    <row r="104" spans="1:18" ht="12.75">
      <c r="A104" s="9" t="s">
        <v>328</v>
      </c>
      <c r="F104" s="43"/>
      <c r="H104" s="43"/>
      <c r="I104" s="43"/>
      <c r="K104" s="43"/>
      <c r="L104" s="43"/>
      <c r="N104" s="43"/>
      <c r="O104" s="43"/>
      <c r="Q104" s="43"/>
      <c r="R104" s="41"/>
    </row>
    <row r="105" spans="1:18" ht="12.75">
      <c r="A105" s="9" t="s">
        <v>329</v>
      </c>
      <c r="F105" s="43"/>
      <c r="H105" s="43"/>
      <c r="I105" s="43"/>
      <c r="K105" s="43"/>
      <c r="L105" s="43"/>
      <c r="N105" s="43"/>
      <c r="O105" s="43"/>
      <c r="Q105" s="43"/>
      <c r="R105" s="41"/>
    </row>
    <row r="106" spans="1:18" ht="12.75">
      <c r="A106" s="9" t="s">
        <v>330</v>
      </c>
      <c r="F106" s="43"/>
      <c r="H106" s="43"/>
      <c r="I106" s="43"/>
      <c r="K106" s="43"/>
      <c r="L106" s="43"/>
      <c r="N106" s="43"/>
      <c r="O106" s="43"/>
      <c r="Q106" s="43"/>
      <c r="R106" s="41"/>
    </row>
    <row r="107" spans="1:18" ht="12.75">
      <c r="A107" s="9" t="s">
        <v>331</v>
      </c>
      <c r="F107" s="43"/>
      <c r="H107" s="43"/>
      <c r="I107" s="43"/>
      <c r="K107" s="43"/>
      <c r="L107" s="43"/>
      <c r="N107" s="43"/>
      <c r="O107" s="43"/>
      <c r="Q107" s="43"/>
      <c r="R107" s="41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">
      <selection activeCell="N145" sqref="N145"/>
    </sheetView>
  </sheetViews>
  <sheetFormatPr defaultColWidth="9.140625" defaultRowHeight="15"/>
  <cols>
    <col min="1" max="3" width="18.7109375" style="9" customWidth="1"/>
    <col min="4" max="5" width="9.140625" style="9" customWidth="1"/>
    <col min="6" max="7" width="5.7109375" style="9" customWidth="1"/>
    <col min="8" max="8" width="6.7109375" style="9" customWidth="1"/>
    <col min="9" max="10" width="5.7109375" style="9" customWidth="1"/>
    <col min="11" max="11" width="6.7109375" style="9" customWidth="1"/>
    <col min="12" max="13" width="5.7109375" style="9" customWidth="1"/>
    <col min="14" max="14" width="6.7109375" style="9" customWidth="1"/>
    <col min="15" max="16" width="5.7109375" style="9" customWidth="1"/>
    <col min="17" max="17" width="6.7109375" style="9" customWidth="1"/>
    <col min="18" max="18" width="174.00390625" style="9" customWidth="1"/>
    <col min="19" max="16384" width="9.140625" style="9" customWidth="1"/>
  </cols>
  <sheetData>
    <row r="1" spans="1:18" ht="12.75">
      <c r="A1" s="17" t="s">
        <v>95</v>
      </c>
      <c r="F1" s="33" t="s">
        <v>412</v>
      </c>
      <c r="G1" s="50" t="s">
        <v>413</v>
      </c>
      <c r="H1" s="46" t="s">
        <v>335</v>
      </c>
      <c r="I1" s="33" t="s">
        <v>412</v>
      </c>
      <c r="J1" s="50" t="s">
        <v>413</v>
      </c>
      <c r="K1" s="48" t="s">
        <v>335</v>
      </c>
      <c r="L1" s="33" t="s">
        <v>412</v>
      </c>
      <c r="M1" s="50" t="s">
        <v>413</v>
      </c>
      <c r="N1" s="48" t="s">
        <v>335</v>
      </c>
      <c r="O1" s="33" t="s">
        <v>414</v>
      </c>
      <c r="P1" s="50" t="s">
        <v>413</v>
      </c>
      <c r="Q1" s="44" t="s">
        <v>335</v>
      </c>
      <c r="R1" s="45" t="s">
        <v>416</v>
      </c>
    </row>
    <row r="2" spans="5:18" ht="38.25">
      <c r="E2" s="2"/>
      <c r="F2" s="39" t="s">
        <v>86</v>
      </c>
      <c r="G2" s="4" t="s">
        <v>87</v>
      </c>
      <c r="H2" s="43"/>
      <c r="I2" s="39" t="s">
        <v>86</v>
      </c>
      <c r="J2" s="4" t="s">
        <v>87</v>
      </c>
      <c r="K2" s="43"/>
      <c r="L2" s="39" t="s">
        <v>86</v>
      </c>
      <c r="M2" s="4" t="s">
        <v>87</v>
      </c>
      <c r="N2" s="43"/>
      <c r="O2" s="39" t="s">
        <v>86</v>
      </c>
      <c r="P2" s="4" t="s">
        <v>87</v>
      </c>
      <c r="Q2" s="43"/>
      <c r="R2" s="41"/>
    </row>
    <row r="3" spans="1:18" ht="12.75">
      <c r="A3" s="9" t="s">
        <v>538</v>
      </c>
      <c r="F3" s="40"/>
      <c r="G3" s="19">
        <f>(SUM(F4:F6)+SUM(F8:F14))/10</f>
        <v>0</v>
      </c>
      <c r="H3" s="43"/>
      <c r="I3" s="40"/>
      <c r="J3" s="19">
        <f>(SUM(I4:I6)+SUM(I8:I14))/10</f>
        <v>0</v>
      </c>
      <c r="K3" s="43"/>
      <c r="L3" s="40"/>
      <c r="M3" s="19">
        <f>(SUM(L4:L6)+SUM(L8:L14))/10</f>
        <v>0</v>
      </c>
      <c r="N3" s="43"/>
      <c r="O3" s="40"/>
      <c r="P3" s="19">
        <f>(SUM(O4:O6)+SUM(O8:O14))/10</f>
        <v>0</v>
      </c>
      <c r="Q3" s="43"/>
      <c r="R3" s="41"/>
    </row>
    <row r="4" spans="2:18" ht="12.75">
      <c r="B4" s="9" t="s">
        <v>518</v>
      </c>
      <c r="F4" s="41"/>
      <c r="G4" s="18"/>
      <c r="H4" s="43"/>
      <c r="I4" s="41"/>
      <c r="J4" s="18"/>
      <c r="K4" s="43"/>
      <c r="L4" s="41"/>
      <c r="M4" s="18"/>
      <c r="N4" s="43"/>
      <c r="O4" s="41"/>
      <c r="P4" s="18"/>
      <c r="Q4" s="43"/>
      <c r="R4" s="41"/>
    </row>
    <row r="5" spans="2:18" ht="12.75">
      <c r="B5" s="9" t="s">
        <v>519</v>
      </c>
      <c r="F5" s="41"/>
      <c r="G5" s="18"/>
      <c r="H5" s="43"/>
      <c r="I5" s="41"/>
      <c r="J5" s="18"/>
      <c r="K5" s="43"/>
      <c r="L5" s="41"/>
      <c r="M5" s="18"/>
      <c r="N5" s="43"/>
      <c r="O5" s="41"/>
      <c r="P5" s="18"/>
      <c r="Q5" s="43"/>
      <c r="R5" s="41"/>
    </row>
    <row r="6" spans="2:18" ht="12.75">
      <c r="B6" s="9" t="s">
        <v>520</v>
      </c>
      <c r="F6" s="41"/>
      <c r="G6" s="18"/>
      <c r="H6" s="43"/>
      <c r="I6" s="41"/>
      <c r="J6" s="18"/>
      <c r="K6" s="43"/>
      <c r="L6" s="41"/>
      <c r="M6" s="18"/>
      <c r="N6" s="43"/>
      <c r="O6" s="41"/>
      <c r="P6" s="18"/>
      <c r="Q6" s="43"/>
      <c r="R6" s="41"/>
    </row>
    <row r="7" spans="2:18" ht="12.75">
      <c r="B7" s="9" t="s">
        <v>521</v>
      </c>
      <c r="F7" s="40"/>
      <c r="G7" s="18"/>
      <c r="H7" s="43"/>
      <c r="I7" s="40"/>
      <c r="J7" s="18"/>
      <c r="K7" s="43"/>
      <c r="L7" s="40"/>
      <c r="M7" s="18"/>
      <c r="N7" s="43"/>
      <c r="O7" s="40"/>
      <c r="P7" s="18"/>
      <c r="Q7" s="43"/>
      <c r="R7" s="41"/>
    </row>
    <row r="8" spans="2:18" ht="12.75">
      <c r="B8" s="9" t="s">
        <v>522</v>
      </c>
      <c r="F8" s="41"/>
      <c r="G8" s="18"/>
      <c r="H8" s="43"/>
      <c r="I8" s="41"/>
      <c r="J8" s="18"/>
      <c r="K8" s="43"/>
      <c r="L8" s="41"/>
      <c r="M8" s="18"/>
      <c r="N8" s="43"/>
      <c r="O8" s="41"/>
      <c r="P8" s="18"/>
      <c r="Q8" s="43"/>
      <c r="R8" s="41"/>
    </row>
    <row r="9" spans="2:18" ht="12.75">
      <c r="B9" s="9" t="s">
        <v>523</v>
      </c>
      <c r="F9" s="41"/>
      <c r="G9" s="18"/>
      <c r="H9" s="43"/>
      <c r="I9" s="41"/>
      <c r="J9" s="18"/>
      <c r="K9" s="43"/>
      <c r="L9" s="41"/>
      <c r="M9" s="18"/>
      <c r="N9" s="43"/>
      <c r="O9" s="41"/>
      <c r="P9" s="18"/>
      <c r="Q9" s="43"/>
      <c r="R9" s="41"/>
    </row>
    <row r="10" spans="2:18" ht="12.75">
      <c r="B10" s="9" t="s">
        <v>524</v>
      </c>
      <c r="F10" s="41"/>
      <c r="G10" s="18"/>
      <c r="H10" s="43"/>
      <c r="I10" s="41"/>
      <c r="J10" s="18"/>
      <c r="K10" s="43"/>
      <c r="L10" s="41"/>
      <c r="M10" s="18"/>
      <c r="N10" s="43"/>
      <c r="O10" s="41"/>
      <c r="P10" s="18"/>
      <c r="Q10" s="43"/>
      <c r="R10" s="41"/>
    </row>
    <row r="11" spans="2:18" ht="12.75">
      <c r="B11" s="9" t="s">
        <v>525</v>
      </c>
      <c r="F11" s="41"/>
      <c r="G11" s="18"/>
      <c r="H11" s="43"/>
      <c r="I11" s="41"/>
      <c r="J11" s="18"/>
      <c r="K11" s="43"/>
      <c r="L11" s="41"/>
      <c r="M11" s="18"/>
      <c r="N11" s="43"/>
      <c r="O11" s="41"/>
      <c r="P11" s="18"/>
      <c r="Q11" s="43"/>
      <c r="R11" s="41"/>
    </row>
    <row r="12" spans="2:18" ht="12.75">
      <c r="B12" s="9" t="s">
        <v>526</v>
      </c>
      <c r="F12" s="41"/>
      <c r="G12" s="18"/>
      <c r="H12" s="43"/>
      <c r="I12" s="41"/>
      <c r="J12" s="18"/>
      <c r="K12" s="43"/>
      <c r="L12" s="41"/>
      <c r="M12" s="18"/>
      <c r="N12" s="43"/>
      <c r="O12" s="41"/>
      <c r="P12" s="18"/>
      <c r="Q12" s="43"/>
      <c r="R12" s="41"/>
    </row>
    <row r="13" spans="2:18" ht="12.75">
      <c r="B13" s="9" t="s">
        <v>527</v>
      </c>
      <c r="F13" s="41"/>
      <c r="G13" s="18"/>
      <c r="H13" s="43"/>
      <c r="I13" s="41"/>
      <c r="J13" s="18"/>
      <c r="K13" s="43"/>
      <c r="L13" s="41"/>
      <c r="M13" s="18"/>
      <c r="N13" s="43"/>
      <c r="O13" s="41"/>
      <c r="P13" s="18"/>
      <c r="Q13" s="43"/>
      <c r="R13" s="41"/>
    </row>
    <row r="14" spans="2:18" ht="12.75">
      <c r="B14" s="9" t="s">
        <v>528</v>
      </c>
      <c r="F14" s="41"/>
      <c r="G14" s="18"/>
      <c r="H14" s="43"/>
      <c r="I14" s="41"/>
      <c r="J14" s="18"/>
      <c r="K14" s="43"/>
      <c r="L14" s="41"/>
      <c r="M14" s="18"/>
      <c r="N14" s="43"/>
      <c r="O14" s="41"/>
      <c r="P14" s="18"/>
      <c r="Q14" s="43"/>
      <c r="R14" s="41"/>
    </row>
    <row r="15" spans="1:18" ht="12.75">
      <c r="A15" s="9" t="s">
        <v>539</v>
      </c>
      <c r="F15" s="40"/>
      <c r="G15" s="19">
        <f>SUM(F16:F30)/15</f>
        <v>0</v>
      </c>
      <c r="H15" s="43"/>
      <c r="I15" s="40"/>
      <c r="J15" s="19">
        <f>SUM(I16:I30)/15</f>
        <v>0</v>
      </c>
      <c r="K15" s="43"/>
      <c r="L15" s="40"/>
      <c r="M15" s="19">
        <f>SUM(L16:L30)/15</f>
        <v>0</v>
      </c>
      <c r="N15" s="43"/>
      <c r="O15" s="40"/>
      <c r="P15" s="19">
        <f>SUM(O16:O30)/15</f>
        <v>0</v>
      </c>
      <c r="Q15" s="43"/>
      <c r="R15" s="41"/>
    </row>
    <row r="16" spans="2:18" ht="12.75">
      <c r="B16" s="9" t="s">
        <v>529</v>
      </c>
      <c r="F16" s="41"/>
      <c r="G16" s="18"/>
      <c r="H16" s="43"/>
      <c r="I16" s="41"/>
      <c r="J16" s="18"/>
      <c r="K16" s="43"/>
      <c r="L16" s="41"/>
      <c r="M16" s="18"/>
      <c r="N16" s="43"/>
      <c r="O16" s="41"/>
      <c r="P16" s="18"/>
      <c r="Q16" s="43"/>
      <c r="R16" s="41"/>
    </row>
    <row r="17" spans="2:18" ht="12.75">
      <c r="B17" s="9" t="s">
        <v>530</v>
      </c>
      <c r="F17" s="41"/>
      <c r="G17" s="18"/>
      <c r="H17" s="43"/>
      <c r="I17" s="41"/>
      <c r="J17" s="18"/>
      <c r="K17" s="43"/>
      <c r="L17" s="41"/>
      <c r="M17" s="18"/>
      <c r="N17" s="43"/>
      <c r="O17" s="41"/>
      <c r="P17" s="18"/>
      <c r="Q17" s="43"/>
      <c r="R17" s="41"/>
    </row>
    <row r="18" spans="2:18" ht="12.75">
      <c r="B18" s="9" t="s">
        <v>532</v>
      </c>
      <c r="F18" s="41"/>
      <c r="G18" s="18"/>
      <c r="H18" s="43"/>
      <c r="I18" s="41"/>
      <c r="J18" s="18"/>
      <c r="K18" s="43"/>
      <c r="L18" s="41"/>
      <c r="M18" s="18"/>
      <c r="N18" s="43"/>
      <c r="O18" s="41"/>
      <c r="P18" s="18"/>
      <c r="Q18" s="43"/>
      <c r="R18" s="41"/>
    </row>
    <row r="19" spans="2:18" ht="12.75">
      <c r="B19" s="9" t="s">
        <v>531</v>
      </c>
      <c r="F19" s="41"/>
      <c r="G19" s="18"/>
      <c r="H19" s="43"/>
      <c r="I19" s="41"/>
      <c r="J19" s="18"/>
      <c r="K19" s="43"/>
      <c r="L19" s="41"/>
      <c r="M19" s="18"/>
      <c r="N19" s="43"/>
      <c r="O19" s="41"/>
      <c r="P19" s="18"/>
      <c r="Q19" s="43"/>
      <c r="R19" s="41"/>
    </row>
    <row r="20" spans="2:18" ht="12.75">
      <c r="B20" s="9" t="s">
        <v>533</v>
      </c>
      <c r="F20" s="41"/>
      <c r="G20" s="18"/>
      <c r="H20" s="43"/>
      <c r="I20" s="41"/>
      <c r="J20" s="18"/>
      <c r="K20" s="43"/>
      <c r="L20" s="41"/>
      <c r="M20" s="18"/>
      <c r="N20" s="43"/>
      <c r="O20" s="41"/>
      <c r="P20" s="18"/>
      <c r="Q20" s="43"/>
      <c r="R20" s="41"/>
    </row>
    <row r="21" spans="2:18" ht="12.75">
      <c r="B21" s="9" t="s">
        <v>534</v>
      </c>
      <c r="F21" s="41"/>
      <c r="G21" s="18"/>
      <c r="H21" s="43"/>
      <c r="I21" s="41"/>
      <c r="J21" s="18"/>
      <c r="K21" s="43"/>
      <c r="L21" s="41"/>
      <c r="M21" s="18"/>
      <c r="N21" s="43"/>
      <c r="O21" s="41"/>
      <c r="P21" s="18"/>
      <c r="Q21" s="43"/>
      <c r="R21" s="41"/>
    </row>
    <row r="22" spans="2:18" ht="12.75">
      <c r="B22" s="9" t="s">
        <v>535</v>
      </c>
      <c r="F22" s="41"/>
      <c r="G22" s="18"/>
      <c r="H22" s="43"/>
      <c r="I22" s="41"/>
      <c r="J22" s="18"/>
      <c r="K22" s="43"/>
      <c r="L22" s="41"/>
      <c r="M22" s="18"/>
      <c r="N22" s="43"/>
      <c r="O22" s="41"/>
      <c r="P22" s="18"/>
      <c r="Q22" s="43"/>
      <c r="R22" s="41"/>
    </row>
    <row r="23" spans="2:18" ht="12.75">
      <c r="B23" s="9" t="s">
        <v>548</v>
      </c>
      <c r="F23" s="41"/>
      <c r="G23" s="18"/>
      <c r="H23" s="43"/>
      <c r="I23" s="41"/>
      <c r="J23" s="18"/>
      <c r="K23" s="43"/>
      <c r="L23" s="41"/>
      <c r="M23" s="18"/>
      <c r="N23" s="43"/>
      <c r="O23" s="41"/>
      <c r="P23" s="18"/>
      <c r="Q23" s="43"/>
      <c r="R23" s="41"/>
    </row>
    <row r="24" spans="2:18" ht="12.75">
      <c r="B24" s="9" t="s">
        <v>549</v>
      </c>
      <c r="F24" s="41"/>
      <c r="G24" s="18"/>
      <c r="H24" s="43"/>
      <c r="I24" s="41"/>
      <c r="J24" s="18"/>
      <c r="K24" s="43"/>
      <c r="L24" s="41"/>
      <c r="M24" s="18"/>
      <c r="N24" s="43"/>
      <c r="O24" s="41"/>
      <c r="P24" s="18"/>
      <c r="Q24" s="43"/>
      <c r="R24" s="41"/>
    </row>
    <row r="25" spans="2:18" ht="12.75">
      <c r="B25" s="9" t="s">
        <v>536</v>
      </c>
      <c r="F25" s="41"/>
      <c r="G25" s="18"/>
      <c r="H25" s="43"/>
      <c r="I25" s="41"/>
      <c r="J25" s="18"/>
      <c r="K25" s="43"/>
      <c r="L25" s="41"/>
      <c r="M25" s="18"/>
      <c r="N25" s="43"/>
      <c r="O25" s="41"/>
      <c r="P25" s="18"/>
      <c r="Q25" s="43"/>
      <c r="R25" s="41"/>
    </row>
    <row r="26" spans="2:18" ht="12.75">
      <c r="B26" s="9" t="s">
        <v>537</v>
      </c>
      <c r="F26" s="41"/>
      <c r="G26" s="18"/>
      <c r="H26" s="43"/>
      <c r="I26" s="41"/>
      <c r="J26" s="18"/>
      <c r="K26" s="43"/>
      <c r="L26" s="41"/>
      <c r="M26" s="18"/>
      <c r="N26" s="43"/>
      <c r="O26" s="41"/>
      <c r="P26" s="18"/>
      <c r="Q26" s="43"/>
      <c r="R26" s="41"/>
    </row>
    <row r="27" spans="2:18" ht="12.75">
      <c r="B27" s="9" t="s">
        <v>540</v>
      </c>
      <c r="F27" s="41"/>
      <c r="G27" s="18"/>
      <c r="H27" s="43"/>
      <c r="I27" s="41"/>
      <c r="J27" s="18"/>
      <c r="K27" s="43"/>
      <c r="L27" s="41"/>
      <c r="M27" s="18"/>
      <c r="N27" s="43"/>
      <c r="O27" s="41"/>
      <c r="P27" s="18"/>
      <c r="Q27" s="43"/>
      <c r="R27" s="41"/>
    </row>
    <row r="28" spans="2:18" ht="12.75">
      <c r="B28" s="9" t="s">
        <v>541</v>
      </c>
      <c r="F28" s="41"/>
      <c r="G28" s="18"/>
      <c r="H28" s="43"/>
      <c r="I28" s="41"/>
      <c r="J28" s="18"/>
      <c r="K28" s="43"/>
      <c r="L28" s="41"/>
      <c r="M28" s="18"/>
      <c r="N28" s="43"/>
      <c r="O28" s="41"/>
      <c r="P28" s="18"/>
      <c r="Q28" s="43"/>
      <c r="R28" s="41"/>
    </row>
    <row r="29" spans="2:18" ht="12.75">
      <c r="B29" s="9" t="s">
        <v>542</v>
      </c>
      <c r="F29" s="41"/>
      <c r="G29" s="18"/>
      <c r="H29" s="43"/>
      <c r="I29" s="41"/>
      <c r="J29" s="18"/>
      <c r="K29" s="43"/>
      <c r="L29" s="41"/>
      <c r="M29" s="18"/>
      <c r="N29" s="43"/>
      <c r="O29" s="41"/>
      <c r="P29" s="18"/>
      <c r="Q29" s="43"/>
      <c r="R29" s="41"/>
    </row>
    <row r="30" spans="2:18" ht="12.75">
      <c r="B30" s="9" t="s">
        <v>543</v>
      </c>
      <c r="F30" s="41"/>
      <c r="G30" s="18"/>
      <c r="H30" s="43"/>
      <c r="I30" s="41"/>
      <c r="J30" s="18"/>
      <c r="K30" s="43"/>
      <c r="L30" s="41"/>
      <c r="M30" s="18"/>
      <c r="N30" s="43"/>
      <c r="O30" s="41"/>
      <c r="P30" s="18"/>
      <c r="Q30" s="43"/>
      <c r="R30" s="41"/>
    </row>
    <row r="31" spans="1:18" ht="12.75">
      <c r="A31" s="9" t="s">
        <v>562</v>
      </c>
      <c r="F31" s="40"/>
      <c r="G31" s="19">
        <f>SUM(F32:F45)/14</f>
        <v>0</v>
      </c>
      <c r="H31" s="43"/>
      <c r="I31" s="40"/>
      <c r="J31" s="19">
        <f>SUM(I32:I45)/14</f>
        <v>0</v>
      </c>
      <c r="K31" s="43"/>
      <c r="L31" s="40"/>
      <c r="M31" s="19">
        <f>SUM(L32:L45)/14</f>
        <v>0</v>
      </c>
      <c r="N31" s="43"/>
      <c r="O31" s="40"/>
      <c r="P31" s="19">
        <f>SUM(O32:O45)/14</f>
        <v>0</v>
      </c>
      <c r="Q31" s="43"/>
      <c r="R31" s="41"/>
    </row>
    <row r="32" spans="2:18" ht="12.75">
      <c r="B32" s="9" t="s">
        <v>529</v>
      </c>
      <c r="F32" s="41"/>
      <c r="G32" s="18"/>
      <c r="H32" s="43"/>
      <c r="I32" s="41"/>
      <c r="J32" s="18"/>
      <c r="K32" s="43"/>
      <c r="L32" s="41"/>
      <c r="M32" s="18"/>
      <c r="N32" s="43"/>
      <c r="O32" s="41"/>
      <c r="P32" s="18"/>
      <c r="Q32" s="43"/>
      <c r="R32" s="41"/>
    </row>
    <row r="33" spans="2:18" ht="12.75">
      <c r="B33" s="9" t="s">
        <v>530</v>
      </c>
      <c r="F33" s="41"/>
      <c r="G33" s="18"/>
      <c r="H33" s="43"/>
      <c r="I33" s="41"/>
      <c r="J33" s="18"/>
      <c r="K33" s="43"/>
      <c r="L33" s="41"/>
      <c r="M33" s="18"/>
      <c r="N33" s="43"/>
      <c r="O33" s="41"/>
      <c r="P33" s="18"/>
      <c r="Q33" s="43"/>
      <c r="R33" s="41"/>
    </row>
    <row r="34" spans="2:18" ht="12.75">
      <c r="B34" s="9" t="s">
        <v>544</v>
      </c>
      <c r="F34" s="41"/>
      <c r="G34" s="18"/>
      <c r="H34" s="43"/>
      <c r="I34" s="41"/>
      <c r="J34" s="18"/>
      <c r="K34" s="43"/>
      <c r="L34" s="41"/>
      <c r="M34" s="18"/>
      <c r="N34" s="43"/>
      <c r="O34" s="41"/>
      <c r="P34" s="18"/>
      <c r="Q34" s="43"/>
      <c r="R34" s="41"/>
    </row>
    <row r="35" spans="2:18" ht="12.75">
      <c r="B35" s="9" t="s">
        <v>545</v>
      </c>
      <c r="F35" s="41"/>
      <c r="G35" s="18"/>
      <c r="H35" s="43"/>
      <c r="I35" s="41"/>
      <c r="J35" s="18"/>
      <c r="K35" s="43"/>
      <c r="L35" s="41"/>
      <c r="M35" s="18"/>
      <c r="N35" s="43"/>
      <c r="O35" s="41"/>
      <c r="P35" s="18"/>
      <c r="Q35" s="43"/>
      <c r="R35" s="41"/>
    </row>
    <row r="36" spans="2:18" ht="12.75">
      <c r="B36" s="9" t="s">
        <v>546</v>
      </c>
      <c r="F36" s="41"/>
      <c r="G36" s="18"/>
      <c r="H36" s="43"/>
      <c r="I36" s="41"/>
      <c r="J36" s="18"/>
      <c r="K36" s="43"/>
      <c r="L36" s="41"/>
      <c r="M36" s="18"/>
      <c r="N36" s="43"/>
      <c r="O36" s="41"/>
      <c r="P36" s="18"/>
      <c r="Q36" s="43"/>
      <c r="R36" s="41"/>
    </row>
    <row r="37" spans="2:18" ht="12.75">
      <c r="B37" s="9" t="s">
        <v>547</v>
      </c>
      <c r="F37" s="41"/>
      <c r="G37" s="18"/>
      <c r="H37" s="43"/>
      <c r="I37" s="41"/>
      <c r="J37" s="18"/>
      <c r="K37" s="43"/>
      <c r="L37" s="41"/>
      <c r="M37" s="18"/>
      <c r="N37" s="43"/>
      <c r="O37" s="41"/>
      <c r="P37" s="18"/>
      <c r="Q37" s="43"/>
      <c r="R37" s="41"/>
    </row>
    <row r="38" spans="2:18" ht="12.75">
      <c r="B38" s="9" t="s">
        <v>550</v>
      </c>
      <c r="F38" s="41"/>
      <c r="G38" s="18"/>
      <c r="H38" s="43"/>
      <c r="I38" s="41"/>
      <c r="J38" s="18"/>
      <c r="K38" s="43"/>
      <c r="L38" s="41"/>
      <c r="M38" s="18"/>
      <c r="N38" s="43"/>
      <c r="O38" s="41"/>
      <c r="P38" s="18"/>
      <c r="Q38" s="43"/>
      <c r="R38" s="41"/>
    </row>
    <row r="39" spans="2:18" ht="12.75">
      <c r="B39" s="9" t="s">
        <v>551</v>
      </c>
      <c r="F39" s="41"/>
      <c r="G39" s="18"/>
      <c r="H39" s="43"/>
      <c r="I39" s="41"/>
      <c r="J39" s="18"/>
      <c r="K39" s="43"/>
      <c r="L39" s="41"/>
      <c r="M39" s="18"/>
      <c r="N39" s="43"/>
      <c r="O39" s="41"/>
      <c r="P39" s="18"/>
      <c r="Q39" s="43"/>
      <c r="R39" s="41"/>
    </row>
    <row r="40" spans="2:18" ht="12.75">
      <c r="B40" s="9" t="s">
        <v>552</v>
      </c>
      <c r="F40" s="41"/>
      <c r="G40" s="18"/>
      <c r="H40" s="43"/>
      <c r="I40" s="41"/>
      <c r="J40" s="18"/>
      <c r="K40" s="43"/>
      <c r="L40" s="41"/>
      <c r="M40" s="18"/>
      <c r="N40" s="43"/>
      <c r="O40" s="41"/>
      <c r="P40" s="18"/>
      <c r="Q40" s="43"/>
      <c r="R40" s="41"/>
    </row>
    <row r="41" spans="2:18" ht="12.75">
      <c r="B41" s="9" t="s">
        <v>553</v>
      </c>
      <c r="F41" s="41"/>
      <c r="G41" s="18"/>
      <c r="H41" s="43"/>
      <c r="I41" s="41"/>
      <c r="J41" s="18"/>
      <c r="K41" s="43"/>
      <c r="L41" s="41"/>
      <c r="M41" s="18"/>
      <c r="N41" s="43"/>
      <c r="O41" s="41"/>
      <c r="P41" s="18"/>
      <c r="Q41" s="43"/>
      <c r="R41" s="41"/>
    </row>
    <row r="42" spans="2:18" ht="12.75">
      <c r="B42" s="9" t="s">
        <v>554</v>
      </c>
      <c r="F42" s="41"/>
      <c r="G42" s="18"/>
      <c r="H42" s="43"/>
      <c r="I42" s="41"/>
      <c r="J42" s="18"/>
      <c r="K42" s="43"/>
      <c r="L42" s="41"/>
      <c r="M42" s="18"/>
      <c r="N42" s="43"/>
      <c r="O42" s="41"/>
      <c r="P42" s="18"/>
      <c r="Q42" s="43"/>
      <c r="R42" s="41"/>
    </row>
    <row r="43" spans="2:18" ht="12.75">
      <c r="B43" s="9" t="s">
        <v>555</v>
      </c>
      <c r="F43" s="41"/>
      <c r="G43" s="18"/>
      <c r="H43" s="43"/>
      <c r="I43" s="41"/>
      <c r="J43" s="18"/>
      <c r="K43" s="43"/>
      <c r="L43" s="41"/>
      <c r="M43" s="18"/>
      <c r="N43" s="43"/>
      <c r="O43" s="41"/>
      <c r="P43" s="18"/>
      <c r="Q43" s="43"/>
      <c r="R43" s="41"/>
    </row>
    <row r="44" spans="2:18" ht="12.75">
      <c r="B44" s="9" t="s">
        <v>556</v>
      </c>
      <c r="F44" s="41"/>
      <c r="G44" s="18"/>
      <c r="H44" s="43"/>
      <c r="I44" s="41"/>
      <c r="J44" s="18"/>
      <c r="K44" s="43"/>
      <c r="L44" s="41"/>
      <c r="M44" s="18"/>
      <c r="N44" s="43"/>
      <c r="O44" s="41"/>
      <c r="P44" s="18"/>
      <c r="Q44" s="43"/>
      <c r="R44" s="41"/>
    </row>
    <row r="45" spans="2:18" ht="12.75">
      <c r="B45" s="9" t="s">
        <v>557</v>
      </c>
      <c r="F45" s="41"/>
      <c r="G45" s="18"/>
      <c r="H45" s="43"/>
      <c r="I45" s="41"/>
      <c r="J45" s="18"/>
      <c r="K45" s="43"/>
      <c r="L45" s="41"/>
      <c r="M45" s="18"/>
      <c r="N45" s="43"/>
      <c r="O45" s="41"/>
      <c r="P45" s="18"/>
      <c r="Q45" s="43"/>
      <c r="R45" s="41"/>
    </row>
    <row r="46" spans="1:18" ht="12.75">
      <c r="A46" s="9" t="s">
        <v>563</v>
      </c>
      <c r="F46" s="40"/>
      <c r="G46" s="19">
        <f>SUM(F47:F52)/6</f>
        <v>0</v>
      </c>
      <c r="H46" s="43"/>
      <c r="I46" s="40"/>
      <c r="J46" s="19">
        <f>SUM(I47:I52)/6</f>
        <v>0</v>
      </c>
      <c r="K46" s="43"/>
      <c r="L46" s="40"/>
      <c r="M46" s="19">
        <f>SUM(L47:L52)/6</f>
        <v>0</v>
      </c>
      <c r="N46" s="43"/>
      <c r="O46" s="40"/>
      <c r="P46" s="19">
        <f>SUM(O47:O52)/6</f>
        <v>0</v>
      </c>
      <c r="Q46" s="43"/>
      <c r="R46" s="41"/>
    </row>
    <row r="47" spans="2:18" ht="12.75">
      <c r="B47" s="9" t="s">
        <v>529</v>
      </c>
      <c r="F47" s="41"/>
      <c r="G47" s="18"/>
      <c r="H47" s="43"/>
      <c r="I47" s="41"/>
      <c r="J47" s="18"/>
      <c r="K47" s="43"/>
      <c r="L47" s="41"/>
      <c r="M47" s="18"/>
      <c r="N47" s="43"/>
      <c r="O47" s="41"/>
      <c r="P47" s="18"/>
      <c r="Q47" s="43"/>
      <c r="R47" s="41"/>
    </row>
    <row r="48" spans="2:18" ht="12.75">
      <c r="B48" s="9" t="s">
        <v>530</v>
      </c>
      <c r="F48" s="41"/>
      <c r="G48" s="18"/>
      <c r="H48" s="43"/>
      <c r="I48" s="41"/>
      <c r="J48" s="18"/>
      <c r="K48" s="43"/>
      <c r="L48" s="41"/>
      <c r="M48" s="18"/>
      <c r="N48" s="43"/>
      <c r="O48" s="41"/>
      <c r="P48" s="18"/>
      <c r="Q48" s="43"/>
      <c r="R48" s="41"/>
    </row>
    <row r="49" spans="2:18" ht="12.75">
      <c r="B49" s="9" t="s">
        <v>558</v>
      </c>
      <c r="F49" s="41"/>
      <c r="G49" s="18"/>
      <c r="H49" s="43"/>
      <c r="I49" s="41"/>
      <c r="J49" s="18"/>
      <c r="K49" s="43"/>
      <c r="L49" s="41"/>
      <c r="M49" s="18"/>
      <c r="N49" s="43"/>
      <c r="O49" s="41"/>
      <c r="P49" s="18"/>
      <c r="Q49" s="43"/>
      <c r="R49" s="41"/>
    </row>
    <row r="50" spans="2:18" ht="12.75">
      <c r="B50" s="9" t="s">
        <v>559</v>
      </c>
      <c r="F50" s="41"/>
      <c r="G50" s="18"/>
      <c r="H50" s="43"/>
      <c r="I50" s="41"/>
      <c r="J50" s="18"/>
      <c r="K50" s="43"/>
      <c r="L50" s="41"/>
      <c r="M50" s="18"/>
      <c r="N50" s="43"/>
      <c r="O50" s="41"/>
      <c r="P50" s="18"/>
      <c r="Q50" s="43"/>
      <c r="R50" s="41"/>
    </row>
    <row r="51" spans="2:18" ht="12.75">
      <c r="B51" s="9" t="s">
        <v>560</v>
      </c>
      <c r="F51" s="41"/>
      <c r="G51" s="18"/>
      <c r="H51" s="43"/>
      <c r="I51" s="41"/>
      <c r="J51" s="18"/>
      <c r="K51" s="43"/>
      <c r="L51" s="41"/>
      <c r="M51" s="18"/>
      <c r="N51" s="43"/>
      <c r="O51" s="41"/>
      <c r="P51" s="18"/>
      <c r="Q51" s="43"/>
      <c r="R51" s="41"/>
    </row>
    <row r="52" spans="2:18" ht="12.75">
      <c r="B52" s="9" t="s">
        <v>561</v>
      </c>
      <c r="F52" s="41"/>
      <c r="G52" s="18"/>
      <c r="H52" s="43"/>
      <c r="I52" s="41"/>
      <c r="J52" s="18"/>
      <c r="K52" s="43"/>
      <c r="L52" s="41"/>
      <c r="M52" s="18"/>
      <c r="N52" s="43"/>
      <c r="O52" s="41"/>
      <c r="P52" s="18"/>
      <c r="Q52" s="43"/>
      <c r="R52" s="41"/>
    </row>
    <row r="53" spans="3:18" ht="12.75">
      <c r="C53" s="8" t="s">
        <v>336</v>
      </c>
      <c r="D53" s="2"/>
      <c r="E53" s="2"/>
      <c r="F53" s="51"/>
      <c r="G53" s="6">
        <f>G3+G15+G31+G46</f>
        <v>0</v>
      </c>
      <c r="H53" s="43"/>
      <c r="I53" s="51"/>
      <c r="J53" s="6">
        <f>J3+J15+J31+J46</f>
        <v>0</v>
      </c>
      <c r="K53" s="43"/>
      <c r="L53" s="51"/>
      <c r="M53" s="6">
        <f>M3+M15+M31+M46</f>
        <v>0</v>
      </c>
      <c r="N53" s="43"/>
      <c r="O53" s="51"/>
      <c r="P53" s="6">
        <f>P3+P15+P31+P46</f>
        <v>0</v>
      </c>
      <c r="Q53" s="43"/>
      <c r="R53" s="41"/>
    </row>
    <row r="54" spans="3:18" ht="12.75">
      <c r="C54" s="8" t="s">
        <v>337</v>
      </c>
      <c r="D54" s="2"/>
      <c r="E54" s="2"/>
      <c r="F54" s="51"/>
      <c r="G54" s="6">
        <f>G53/4</f>
        <v>0</v>
      </c>
      <c r="H54" s="43"/>
      <c r="I54" s="51"/>
      <c r="J54" s="6">
        <f>J53/4</f>
        <v>0</v>
      </c>
      <c r="K54" s="43"/>
      <c r="L54" s="51"/>
      <c r="M54" s="6">
        <f>M53/4</f>
        <v>0</v>
      </c>
      <c r="N54" s="43"/>
      <c r="O54" s="51"/>
      <c r="P54" s="6">
        <f>P53/4</f>
        <v>0</v>
      </c>
      <c r="Q54" s="43"/>
      <c r="R54" s="41"/>
    </row>
    <row r="55" spans="3:18" ht="12.75">
      <c r="C55" s="8" t="s">
        <v>338</v>
      </c>
      <c r="D55" s="2"/>
      <c r="E55" s="2"/>
      <c r="F55" s="51"/>
      <c r="G55" s="6">
        <f>G54/5*100</f>
        <v>0</v>
      </c>
      <c r="H55" s="43"/>
      <c r="I55" s="51"/>
      <c r="J55" s="6">
        <f>J54/5*100</f>
        <v>0</v>
      </c>
      <c r="K55" s="43"/>
      <c r="L55" s="51"/>
      <c r="M55" s="6">
        <f>M54/5*100</f>
        <v>0</v>
      </c>
      <c r="N55" s="43"/>
      <c r="O55" s="51"/>
      <c r="P55" s="6">
        <f>P54/5*100</f>
        <v>0</v>
      </c>
      <c r="Q55" s="43"/>
      <c r="R55" s="41"/>
    </row>
    <row r="56" spans="17:18" ht="12.75">
      <c r="Q56" s="43"/>
      <c r="R56" s="41"/>
    </row>
    <row r="57" ht="12.75">
      <c r="A57" s="17" t="s">
        <v>325</v>
      </c>
    </row>
    <row r="58" ht="12.75">
      <c r="A58" s="9" t="s">
        <v>326</v>
      </c>
    </row>
    <row r="59" ht="12.75">
      <c r="A59" s="9" t="s">
        <v>327</v>
      </c>
    </row>
    <row r="60" ht="12.75">
      <c r="A60" s="9" t="s">
        <v>328</v>
      </c>
    </row>
    <row r="61" ht="12.75">
      <c r="A61" s="9" t="s">
        <v>329</v>
      </c>
    </row>
    <row r="62" ht="12.75">
      <c r="A62" s="9" t="s">
        <v>330</v>
      </c>
    </row>
    <row r="63" ht="12.75">
      <c r="A63" s="9" t="s">
        <v>331</v>
      </c>
    </row>
    <row r="65" spans="1:18" ht="12.75">
      <c r="A65" s="17" t="s">
        <v>95</v>
      </c>
      <c r="F65" s="33" t="s">
        <v>412</v>
      </c>
      <c r="G65" s="50" t="s">
        <v>413</v>
      </c>
      <c r="H65" s="46" t="s">
        <v>335</v>
      </c>
      <c r="I65" s="33" t="s">
        <v>412</v>
      </c>
      <c r="J65" s="50" t="s">
        <v>413</v>
      </c>
      <c r="K65" s="48" t="s">
        <v>335</v>
      </c>
      <c r="L65" s="33" t="s">
        <v>412</v>
      </c>
      <c r="M65" s="50" t="s">
        <v>413</v>
      </c>
      <c r="N65" s="48" t="s">
        <v>335</v>
      </c>
      <c r="O65" s="33" t="s">
        <v>414</v>
      </c>
      <c r="P65" s="50" t="s">
        <v>413</v>
      </c>
      <c r="Q65" s="44" t="s">
        <v>335</v>
      </c>
      <c r="R65" s="45" t="s">
        <v>416</v>
      </c>
    </row>
    <row r="66" spans="5:18" ht="38.25">
      <c r="E66" s="2"/>
      <c r="F66" s="39" t="s">
        <v>86</v>
      </c>
      <c r="G66" s="4" t="s">
        <v>87</v>
      </c>
      <c r="H66" s="43"/>
      <c r="I66" s="39" t="s">
        <v>86</v>
      </c>
      <c r="J66" s="4" t="s">
        <v>87</v>
      </c>
      <c r="K66" s="43"/>
      <c r="L66" s="39" t="s">
        <v>86</v>
      </c>
      <c r="M66" s="4" t="s">
        <v>87</v>
      </c>
      <c r="N66" s="43"/>
      <c r="O66" s="39" t="s">
        <v>86</v>
      </c>
      <c r="P66" s="4" t="s">
        <v>87</v>
      </c>
      <c r="Q66" s="43"/>
      <c r="R66" s="41"/>
    </row>
    <row r="67" spans="1:18" ht="12.75">
      <c r="A67" s="9" t="s">
        <v>538</v>
      </c>
      <c r="F67" s="40"/>
      <c r="G67" s="19">
        <f>(SUM(F68:F70)+SUM(F72:F78))/10</f>
        <v>0</v>
      </c>
      <c r="H67" s="43"/>
      <c r="I67" s="40"/>
      <c r="J67" s="19">
        <f>(SUM(I68:I70)+SUM(I72:I78))/10</f>
        <v>0</v>
      </c>
      <c r="K67" s="43"/>
      <c r="L67" s="40"/>
      <c r="M67" s="19">
        <f>(SUM(L68:L70)+SUM(L72:L78))/10</f>
        <v>0</v>
      </c>
      <c r="N67" s="43"/>
      <c r="O67" s="40"/>
      <c r="P67" s="19">
        <f>(SUM(O68:O70)+SUM(O72:O78))/10</f>
        <v>0</v>
      </c>
      <c r="Q67" s="43"/>
      <c r="R67" s="41"/>
    </row>
    <row r="68" spans="2:18" ht="12.75">
      <c r="B68" s="9" t="s">
        <v>518</v>
      </c>
      <c r="F68" s="41"/>
      <c r="G68" s="18"/>
      <c r="H68" s="43"/>
      <c r="I68" s="41"/>
      <c r="J68" s="18"/>
      <c r="K68" s="43"/>
      <c r="L68" s="41"/>
      <c r="M68" s="18"/>
      <c r="N68" s="43"/>
      <c r="O68" s="41"/>
      <c r="P68" s="18"/>
      <c r="Q68" s="43"/>
      <c r="R68" s="41"/>
    </row>
    <row r="69" spans="2:18" ht="12.75">
      <c r="B69" s="9" t="s">
        <v>519</v>
      </c>
      <c r="F69" s="41"/>
      <c r="G69" s="18"/>
      <c r="H69" s="43"/>
      <c r="I69" s="41"/>
      <c r="J69" s="18"/>
      <c r="K69" s="43"/>
      <c r="L69" s="41"/>
      <c r="M69" s="18"/>
      <c r="N69" s="43"/>
      <c r="O69" s="41"/>
      <c r="P69" s="18"/>
      <c r="Q69" s="43"/>
      <c r="R69" s="41"/>
    </row>
    <row r="70" spans="2:18" ht="12.75">
      <c r="B70" s="9" t="s">
        <v>520</v>
      </c>
      <c r="F70" s="41"/>
      <c r="G70" s="18"/>
      <c r="H70" s="43"/>
      <c r="I70" s="41"/>
      <c r="J70" s="18"/>
      <c r="K70" s="43"/>
      <c r="L70" s="41"/>
      <c r="M70" s="18"/>
      <c r="N70" s="43"/>
      <c r="O70" s="41"/>
      <c r="P70" s="18"/>
      <c r="Q70" s="43"/>
      <c r="R70" s="41"/>
    </row>
    <row r="71" spans="2:18" ht="12.75">
      <c r="B71" s="9" t="s">
        <v>521</v>
      </c>
      <c r="F71" s="40"/>
      <c r="G71" s="18"/>
      <c r="H71" s="43"/>
      <c r="I71" s="40"/>
      <c r="J71" s="18"/>
      <c r="K71" s="43"/>
      <c r="L71" s="40"/>
      <c r="M71" s="18"/>
      <c r="N71" s="43"/>
      <c r="O71" s="40"/>
      <c r="P71" s="18"/>
      <c r="Q71" s="43"/>
      <c r="R71" s="41"/>
    </row>
    <row r="72" spans="2:18" ht="12.75">
      <c r="B72" s="9" t="s">
        <v>522</v>
      </c>
      <c r="F72" s="41"/>
      <c r="G72" s="18"/>
      <c r="H72" s="43"/>
      <c r="I72" s="41"/>
      <c r="J72" s="18"/>
      <c r="K72" s="43"/>
      <c r="L72" s="41"/>
      <c r="M72" s="18"/>
      <c r="N72" s="43"/>
      <c r="O72" s="41"/>
      <c r="P72" s="18"/>
      <c r="Q72" s="43"/>
      <c r="R72" s="41"/>
    </row>
    <row r="73" spans="2:18" ht="12.75">
      <c r="B73" s="9" t="s">
        <v>523</v>
      </c>
      <c r="F73" s="41"/>
      <c r="G73" s="18"/>
      <c r="H73" s="43"/>
      <c r="I73" s="41"/>
      <c r="J73" s="18"/>
      <c r="K73" s="43"/>
      <c r="L73" s="41"/>
      <c r="M73" s="18"/>
      <c r="N73" s="43"/>
      <c r="O73" s="41"/>
      <c r="P73" s="18"/>
      <c r="Q73" s="43"/>
      <c r="R73" s="41"/>
    </row>
    <row r="74" spans="2:18" ht="12.75">
      <c r="B74" s="9" t="s">
        <v>524</v>
      </c>
      <c r="F74" s="41"/>
      <c r="G74" s="18"/>
      <c r="H74" s="43"/>
      <c r="I74" s="41"/>
      <c r="J74" s="18"/>
      <c r="K74" s="43"/>
      <c r="L74" s="41"/>
      <c r="M74" s="18"/>
      <c r="N74" s="43"/>
      <c r="O74" s="41"/>
      <c r="P74" s="18"/>
      <c r="Q74" s="43"/>
      <c r="R74" s="41"/>
    </row>
    <row r="75" spans="2:18" ht="12.75">
      <c r="B75" s="9" t="s">
        <v>525</v>
      </c>
      <c r="F75" s="41"/>
      <c r="G75" s="18"/>
      <c r="H75" s="43"/>
      <c r="I75" s="41"/>
      <c r="J75" s="18"/>
      <c r="K75" s="43"/>
      <c r="L75" s="41"/>
      <c r="M75" s="18"/>
      <c r="N75" s="43"/>
      <c r="O75" s="41"/>
      <c r="P75" s="18"/>
      <c r="Q75" s="43"/>
      <c r="R75" s="41"/>
    </row>
    <row r="76" spans="2:18" ht="12.75">
      <c r="B76" s="9" t="s">
        <v>526</v>
      </c>
      <c r="F76" s="41"/>
      <c r="G76" s="18"/>
      <c r="H76" s="43"/>
      <c r="I76" s="41"/>
      <c r="J76" s="18"/>
      <c r="K76" s="43"/>
      <c r="L76" s="41"/>
      <c r="M76" s="18"/>
      <c r="N76" s="43"/>
      <c r="O76" s="41"/>
      <c r="P76" s="18"/>
      <c r="Q76" s="43"/>
      <c r="R76" s="41"/>
    </row>
    <row r="77" spans="2:18" ht="12.75">
      <c r="B77" s="9" t="s">
        <v>527</v>
      </c>
      <c r="F77" s="41"/>
      <c r="G77" s="18"/>
      <c r="H77" s="43"/>
      <c r="I77" s="41"/>
      <c r="J77" s="18"/>
      <c r="K77" s="43"/>
      <c r="L77" s="41"/>
      <c r="M77" s="18"/>
      <c r="N77" s="43"/>
      <c r="O77" s="41"/>
      <c r="P77" s="18"/>
      <c r="Q77" s="43"/>
      <c r="R77" s="41"/>
    </row>
    <row r="78" spans="2:18" ht="12.75">
      <c r="B78" s="9" t="s">
        <v>528</v>
      </c>
      <c r="F78" s="41"/>
      <c r="G78" s="18"/>
      <c r="H78" s="43"/>
      <c r="I78" s="41"/>
      <c r="J78" s="18"/>
      <c r="K78" s="43"/>
      <c r="L78" s="41"/>
      <c r="M78" s="18"/>
      <c r="N78" s="43"/>
      <c r="O78" s="41"/>
      <c r="P78" s="18"/>
      <c r="Q78" s="43"/>
      <c r="R78" s="41"/>
    </row>
    <row r="79" spans="1:18" ht="12.75">
      <c r="A79" s="9" t="s">
        <v>539</v>
      </c>
      <c r="F79" s="40"/>
      <c r="G79" s="19">
        <f>SUM(F80:F94)/15</f>
        <v>0</v>
      </c>
      <c r="H79" s="43"/>
      <c r="I79" s="40"/>
      <c r="J79" s="19">
        <f>SUM(I80:I94)/15</f>
        <v>0</v>
      </c>
      <c r="K79" s="43"/>
      <c r="L79" s="40"/>
      <c r="M79" s="19">
        <f>SUM(L80:L94)/15</f>
        <v>0</v>
      </c>
      <c r="N79" s="43"/>
      <c r="O79" s="40"/>
      <c r="P79" s="19">
        <f>SUM(O80:O94)/15</f>
        <v>0</v>
      </c>
      <c r="Q79" s="43"/>
      <c r="R79" s="41"/>
    </row>
    <row r="80" spans="2:18" ht="12.75">
      <c r="B80" s="9" t="s">
        <v>529</v>
      </c>
      <c r="F80" s="41"/>
      <c r="G80" s="18"/>
      <c r="H80" s="43"/>
      <c r="I80" s="41"/>
      <c r="J80" s="18"/>
      <c r="K80" s="43"/>
      <c r="L80" s="41"/>
      <c r="M80" s="18"/>
      <c r="N80" s="43"/>
      <c r="O80" s="41"/>
      <c r="P80" s="18"/>
      <c r="Q80" s="43"/>
      <c r="R80" s="41"/>
    </row>
    <row r="81" spans="2:18" ht="12.75">
      <c r="B81" s="9" t="s">
        <v>530</v>
      </c>
      <c r="F81" s="41"/>
      <c r="G81" s="18"/>
      <c r="H81" s="43"/>
      <c r="I81" s="41"/>
      <c r="J81" s="18"/>
      <c r="K81" s="43"/>
      <c r="L81" s="41"/>
      <c r="M81" s="18"/>
      <c r="N81" s="43"/>
      <c r="O81" s="41"/>
      <c r="P81" s="18"/>
      <c r="Q81" s="43"/>
      <c r="R81" s="41"/>
    </row>
    <row r="82" spans="2:18" ht="12.75">
      <c r="B82" s="9" t="s">
        <v>532</v>
      </c>
      <c r="F82" s="41"/>
      <c r="G82" s="18"/>
      <c r="H82" s="43"/>
      <c r="I82" s="41"/>
      <c r="J82" s="18"/>
      <c r="K82" s="43"/>
      <c r="L82" s="41"/>
      <c r="M82" s="18"/>
      <c r="N82" s="43"/>
      <c r="O82" s="41"/>
      <c r="P82" s="18"/>
      <c r="Q82" s="43"/>
      <c r="R82" s="41"/>
    </row>
    <row r="83" spans="2:18" ht="12.75">
      <c r="B83" s="9" t="s">
        <v>531</v>
      </c>
      <c r="F83" s="41"/>
      <c r="G83" s="18"/>
      <c r="H83" s="43"/>
      <c r="I83" s="41"/>
      <c r="J83" s="18"/>
      <c r="K83" s="43"/>
      <c r="L83" s="41"/>
      <c r="M83" s="18"/>
      <c r="N83" s="43"/>
      <c r="O83" s="41"/>
      <c r="P83" s="18"/>
      <c r="Q83" s="43"/>
      <c r="R83" s="41"/>
    </row>
    <row r="84" spans="2:18" ht="12.75">
      <c r="B84" s="9" t="s">
        <v>533</v>
      </c>
      <c r="F84" s="41"/>
      <c r="G84" s="18"/>
      <c r="H84" s="43"/>
      <c r="I84" s="41"/>
      <c r="J84" s="18"/>
      <c r="K84" s="43"/>
      <c r="L84" s="41"/>
      <c r="M84" s="18"/>
      <c r="N84" s="43"/>
      <c r="O84" s="41"/>
      <c r="P84" s="18"/>
      <c r="Q84" s="43"/>
      <c r="R84" s="41"/>
    </row>
    <row r="85" spans="2:18" ht="12.75">
      <c r="B85" s="9" t="s">
        <v>534</v>
      </c>
      <c r="F85" s="41"/>
      <c r="G85" s="18"/>
      <c r="H85" s="43"/>
      <c r="I85" s="41"/>
      <c r="J85" s="18"/>
      <c r="K85" s="43"/>
      <c r="L85" s="41"/>
      <c r="M85" s="18"/>
      <c r="N85" s="43"/>
      <c r="O85" s="41"/>
      <c r="P85" s="18"/>
      <c r="Q85" s="43"/>
      <c r="R85" s="41"/>
    </row>
    <row r="86" spans="2:18" ht="12.75">
      <c r="B86" s="9" t="s">
        <v>535</v>
      </c>
      <c r="F86" s="41"/>
      <c r="G86" s="18"/>
      <c r="H86" s="43"/>
      <c r="I86" s="41"/>
      <c r="J86" s="18"/>
      <c r="K86" s="43"/>
      <c r="L86" s="41"/>
      <c r="M86" s="18"/>
      <c r="N86" s="43"/>
      <c r="O86" s="41"/>
      <c r="P86" s="18"/>
      <c r="Q86" s="43"/>
      <c r="R86" s="41"/>
    </row>
    <row r="87" spans="2:18" ht="12.75">
      <c r="B87" s="9" t="s">
        <v>548</v>
      </c>
      <c r="F87" s="41"/>
      <c r="G87" s="18"/>
      <c r="H87" s="43"/>
      <c r="I87" s="41"/>
      <c r="J87" s="18"/>
      <c r="K87" s="43"/>
      <c r="L87" s="41"/>
      <c r="M87" s="18"/>
      <c r="N87" s="43"/>
      <c r="O87" s="41"/>
      <c r="P87" s="18"/>
      <c r="Q87" s="43"/>
      <c r="R87" s="41"/>
    </row>
    <row r="88" spans="2:18" ht="12.75">
      <c r="B88" s="9" t="s">
        <v>549</v>
      </c>
      <c r="F88" s="41"/>
      <c r="G88" s="18"/>
      <c r="H88" s="43"/>
      <c r="I88" s="41"/>
      <c r="J88" s="18"/>
      <c r="K88" s="43"/>
      <c r="L88" s="41"/>
      <c r="M88" s="18"/>
      <c r="N88" s="43"/>
      <c r="O88" s="41"/>
      <c r="P88" s="18"/>
      <c r="Q88" s="43"/>
      <c r="R88" s="41"/>
    </row>
    <row r="89" spans="2:18" ht="12.75">
      <c r="B89" s="9" t="s">
        <v>536</v>
      </c>
      <c r="F89" s="41"/>
      <c r="G89" s="18"/>
      <c r="H89" s="43"/>
      <c r="I89" s="41"/>
      <c r="J89" s="18"/>
      <c r="K89" s="43"/>
      <c r="L89" s="41"/>
      <c r="M89" s="18"/>
      <c r="N89" s="43"/>
      <c r="O89" s="41"/>
      <c r="P89" s="18"/>
      <c r="Q89" s="43"/>
      <c r="R89" s="41"/>
    </row>
    <row r="90" spans="2:18" ht="12.75">
      <c r="B90" s="9" t="s">
        <v>537</v>
      </c>
      <c r="F90" s="41"/>
      <c r="G90" s="18"/>
      <c r="H90" s="43"/>
      <c r="I90" s="41"/>
      <c r="J90" s="18"/>
      <c r="K90" s="43"/>
      <c r="L90" s="41"/>
      <c r="M90" s="18"/>
      <c r="N90" s="43"/>
      <c r="O90" s="41"/>
      <c r="P90" s="18"/>
      <c r="Q90" s="43"/>
      <c r="R90" s="41"/>
    </row>
    <row r="91" spans="2:18" ht="12.75">
      <c r="B91" s="9" t="s">
        <v>540</v>
      </c>
      <c r="F91" s="41"/>
      <c r="G91" s="18"/>
      <c r="H91" s="43"/>
      <c r="I91" s="41"/>
      <c r="J91" s="18"/>
      <c r="K91" s="43"/>
      <c r="L91" s="41"/>
      <c r="M91" s="18"/>
      <c r="N91" s="43"/>
      <c r="O91" s="41"/>
      <c r="P91" s="18"/>
      <c r="Q91" s="43"/>
      <c r="R91" s="41"/>
    </row>
    <row r="92" spans="2:18" ht="12.75">
      <c r="B92" s="9" t="s">
        <v>541</v>
      </c>
      <c r="F92" s="41"/>
      <c r="G92" s="18"/>
      <c r="H92" s="43"/>
      <c r="I92" s="41"/>
      <c r="J92" s="18"/>
      <c r="K92" s="43"/>
      <c r="L92" s="41"/>
      <c r="M92" s="18"/>
      <c r="N92" s="43"/>
      <c r="O92" s="41"/>
      <c r="P92" s="18"/>
      <c r="Q92" s="43"/>
      <c r="R92" s="41"/>
    </row>
    <row r="93" spans="2:18" ht="12.75">
      <c r="B93" s="9" t="s">
        <v>542</v>
      </c>
      <c r="F93" s="41"/>
      <c r="G93" s="18"/>
      <c r="H93" s="43"/>
      <c r="I93" s="41"/>
      <c r="J93" s="18"/>
      <c r="K93" s="43"/>
      <c r="L93" s="41"/>
      <c r="M93" s="18"/>
      <c r="N93" s="43"/>
      <c r="O93" s="41"/>
      <c r="P93" s="18"/>
      <c r="Q93" s="43"/>
      <c r="R93" s="41"/>
    </row>
    <row r="94" spans="2:18" ht="12.75">
      <c r="B94" s="9" t="s">
        <v>543</v>
      </c>
      <c r="F94" s="41"/>
      <c r="G94" s="18"/>
      <c r="H94" s="43"/>
      <c r="I94" s="41"/>
      <c r="J94" s="18"/>
      <c r="K94" s="43"/>
      <c r="L94" s="41"/>
      <c r="M94" s="18"/>
      <c r="N94" s="43"/>
      <c r="O94" s="41"/>
      <c r="P94" s="18"/>
      <c r="Q94" s="43"/>
      <c r="R94" s="41"/>
    </row>
    <row r="95" spans="1:18" ht="12.75">
      <c r="A95" s="9" t="s">
        <v>562</v>
      </c>
      <c r="F95" s="40"/>
      <c r="G95" s="19">
        <f>SUM(F96:F109)/14</f>
        <v>0</v>
      </c>
      <c r="H95" s="43"/>
      <c r="I95" s="40"/>
      <c r="J95" s="19">
        <f>SUM(I96:I109)/14</f>
        <v>0</v>
      </c>
      <c r="K95" s="43"/>
      <c r="L95" s="40"/>
      <c r="M95" s="19">
        <f>SUM(L96:L109)/14</f>
        <v>0</v>
      </c>
      <c r="N95" s="43"/>
      <c r="O95" s="40"/>
      <c r="P95" s="19">
        <f>SUM(O96:O109)/14</f>
        <v>0</v>
      </c>
      <c r="Q95" s="43"/>
      <c r="R95" s="41"/>
    </row>
    <row r="96" spans="2:18" ht="12.75">
      <c r="B96" s="9" t="s">
        <v>529</v>
      </c>
      <c r="F96" s="41"/>
      <c r="G96" s="18"/>
      <c r="H96" s="43"/>
      <c r="I96" s="41"/>
      <c r="J96" s="18"/>
      <c r="K96" s="43"/>
      <c r="L96" s="41"/>
      <c r="M96" s="18"/>
      <c r="N96" s="43"/>
      <c r="O96" s="41"/>
      <c r="P96" s="18"/>
      <c r="Q96" s="43"/>
      <c r="R96" s="41"/>
    </row>
    <row r="97" spans="2:18" ht="12.75">
      <c r="B97" s="9" t="s">
        <v>530</v>
      </c>
      <c r="F97" s="41"/>
      <c r="G97" s="18"/>
      <c r="H97" s="43"/>
      <c r="I97" s="41"/>
      <c r="J97" s="18"/>
      <c r="K97" s="43"/>
      <c r="L97" s="41"/>
      <c r="M97" s="18"/>
      <c r="N97" s="43"/>
      <c r="O97" s="41"/>
      <c r="P97" s="18"/>
      <c r="Q97" s="43"/>
      <c r="R97" s="41"/>
    </row>
    <row r="98" spans="2:18" ht="12.75">
      <c r="B98" s="9" t="s">
        <v>544</v>
      </c>
      <c r="F98" s="41"/>
      <c r="G98" s="18"/>
      <c r="H98" s="43"/>
      <c r="I98" s="41"/>
      <c r="J98" s="18"/>
      <c r="K98" s="43"/>
      <c r="L98" s="41"/>
      <c r="M98" s="18"/>
      <c r="N98" s="43"/>
      <c r="O98" s="41"/>
      <c r="P98" s="18"/>
      <c r="Q98" s="43"/>
      <c r="R98" s="41"/>
    </row>
    <row r="99" spans="2:18" ht="12.75">
      <c r="B99" s="9" t="s">
        <v>545</v>
      </c>
      <c r="F99" s="41"/>
      <c r="G99" s="18"/>
      <c r="H99" s="43"/>
      <c r="I99" s="41"/>
      <c r="J99" s="18"/>
      <c r="K99" s="43"/>
      <c r="L99" s="41"/>
      <c r="M99" s="18"/>
      <c r="N99" s="43"/>
      <c r="O99" s="41"/>
      <c r="P99" s="18"/>
      <c r="Q99" s="43"/>
      <c r="R99" s="41"/>
    </row>
    <row r="100" spans="2:18" ht="12.75">
      <c r="B100" s="9" t="s">
        <v>546</v>
      </c>
      <c r="F100" s="41"/>
      <c r="G100" s="18"/>
      <c r="H100" s="43"/>
      <c r="I100" s="41"/>
      <c r="J100" s="18"/>
      <c r="K100" s="43"/>
      <c r="L100" s="41"/>
      <c r="M100" s="18"/>
      <c r="N100" s="43"/>
      <c r="O100" s="41"/>
      <c r="P100" s="18"/>
      <c r="Q100" s="43"/>
      <c r="R100" s="41"/>
    </row>
    <row r="101" spans="2:18" ht="12.75">
      <c r="B101" s="9" t="s">
        <v>547</v>
      </c>
      <c r="F101" s="41"/>
      <c r="G101" s="18"/>
      <c r="H101" s="43"/>
      <c r="I101" s="41"/>
      <c r="J101" s="18"/>
      <c r="K101" s="43"/>
      <c r="L101" s="41"/>
      <c r="M101" s="18"/>
      <c r="N101" s="43"/>
      <c r="O101" s="41"/>
      <c r="P101" s="18"/>
      <c r="Q101" s="43"/>
      <c r="R101" s="41"/>
    </row>
    <row r="102" spans="2:18" ht="12.75">
      <c r="B102" s="9" t="s">
        <v>550</v>
      </c>
      <c r="F102" s="41"/>
      <c r="G102" s="18"/>
      <c r="H102" s="43"/>
      <c r="I102" s="41"/>
      <c r="J102" s="18"/>
      <c r="K102" s="43"/>
      <c r="L102" s="41"/>
      <c r="M102" s="18"/>
      <c r="N102" s="43"/>
      <c r="O102" s="41"/>
      <c r="P102" s="18"/>
      <c r="Q102" s="43"/>
      <c r="R102" s="41"/>
    </row>
    <row r="103" spans="2:18" ht="12.75">
      <c r="B103" s="9" t="s">
        <v>551</v>
      </c>
      <c r="F103" s="41"/>
      <c r="G103" s="18"/>
      <c r="H103" s="43"/>
      <c r="I103" s="41"/>
      <c r="J103" s="18"/>
      <c r="K103" s="43"/>
      <c r="L103" s="41"/>
      <c r="M103" s="18"/>
      <c r="N103" s="43"/>
      <c r="O103" s="41"/>
      <c r="P103" s="18"/>
      <c r="Q103" s="43"/>
      <c r="R103" s="41"/>
    </row>
    <row r="104" spans="2:18" ht="12.75">
      <c r="B104" s="9" t="s">
        <v>552</v>
      </c>
      <c r="F104" s="41"/>
      <c r="G104" s="18"/>
      <c r="H104" s="43"/>
      <c r="I104" s="41"/>
      <c r="J104" s="18"/>
      <c r="K104" s="43"/>
      <c r="L104" s="41"/>
      <c r="M104" s="18"/>
      <c r="N104" s="43"/>
      <c r="O104" s="41"/>
      <c r="P104" s="18"/>
      <c r="Q104" s="43"/>
      <c r="R104" s="41"/>
    </row>
    <row r="105" spans="2:18" ht="12.75">
      <c r="B105" s="9" t="s">
        <v>553</v>
      </c>
      <c r="F105" s="41"/>
      <c r="G105" s="18"/>
      <c r="H105" s="43"/>
      <c r="I105" s="41"/>
      <c r="J105" s="18"/>
      <c r="K105" s="43"/>
      <c r="L105" s="41"/>
      <c r="M105" s="18"/>
      <c r="N105" s="43"/>
      <c r="O105" s="41"/>
      <c r="P105" s="18"/>
      <c r="Q105" s="43"/>
      <c r="R105" s="41"/>
    </row>
    <row r="106" spans="2:18" ht="12.75">
      <c r="B106" s="9" t="s">
        <v>554</v>
      </c>
      <c r="F106" s="41"/>
      <c r="G106" s="18"/>
      <c r="H106" s="43"/>
      <c r="I106" s="41"/>
      <c r="J106" s="18"/>
      <c r="K106" s="43"/>
      <c r="L106" s="41"/>
      <c r="M106" s="18"/>
      <c r="N106" s="43"/>
      <c r="O106" s="41"/>
      <c r="P106" s="18"/>
      <c r="Q106" s="43"/>
      <c r="R106" s="41"/>
    </row>
    <row r="107" spans="2:18" ht="12.75">
      <c r="B107" s="9" t="s">
        <v>555</v>
      </c>
      <c r="F107" s="41"/>
      <c r="G107" s="18"/>
      <c r="H107" s="43"/>
      <c r="I107" s="41"/>
      <c r="J107" s="18"/>
      <c r="K107" s="43"/>
      <c r="L107" s="41"/>
      <c r="M107" s="18"/>
      <c r="N107" s="43"/>
      <c r="O107" s="41"/>
      <c r="P107" s="18"/>
      <c r="Q107" s="43"/>
      <c r="R107" s="41"/>
    </row>
    <row r="108" spans="2:18" ht="12.75">
      <c r="B108" s="9" t="s">
        <v>556</v>
      </c>
      <c r="F108" s="41"/>
      <c r="G108" s="18"/>
      <c r="H108" s="43"/>
      <c r="I108" s="41"/>
      <c r="J108" s="18"/>
      <c r="K108" s="43"/>
      <c r="L108" s="41"/>
      <c r="M108" s="18"/>
      <c r="N108" s="43"/>
      <c r="O108" s="41"/>
      <c r="P108" s="18"/>
      <c r="Q108" s="43"/>
      <c r="R108" s="41"/>
    </row>
    <row r="109" spans="2:18" ht="12.75">
      <c r="B109" s="9" t="s">
        <v>557</v>
      </c>
      <c r="F109" s="41"/>
      <c r="G109" s="18"/>
      <c r="H109" s="43"/>
      <c r="I109" s="41"/>
      <c r="J109" s="18"/>
      <c r="K109" s="43"/>
      <c r="L109" s="41"/>
      <c r="M109" s="18"/>
      <c r="N109" s="43"/>
      <c r="O109" s="41"/>
      <c r="P109" s="18"/>
      <c r="Q109" s="43"/>
      <c r="R109" s="41"/>
    </row>
    <row r="110" spans="1:18" ht="12.75">
      <c r="A110" s="9" t="s">
        <v>563</v>
      </c>
      <c r="F110" s="40"/>
      <c r="G110" s="19">
        <f>SUM(F111:F116)/6</f>
        <v>0</v>
      </c>
      <c r="H110" s="43"/>
      <c r="I110" s="40"/>
      <c r="J110" s="19">
        <f>SUM(I111:I116)/6</f>
        <v>0</v>
      </c>
      <c r="K110" s="43"/>
      <c r="L110" s="40"/>
      <c r="M110" s="19">
        <f>SUM(L111:L116)/6</f>
        <v>0</v>
      </c>
      <c r="N110" s="43"/>
      <c r="O110" s="40"/>
      <c r="P110" s="19">
        <f>SUM(O111:O116)/6</f>
        <v>0</v>
      </c>
      <c r="Q110" s="43"/>
      <c r="R110" s="41"/>
    </row>
    <row r="111" spans="2:18" ht="12.75">
      <c r="B111" s="9" t="s">
        <v>529</v>
      </c>
      <c r="F111" s="41"/>
      <c r="G111" s="18"/>
      <c r="H111" s="43"/>
      <c r="I111" s="41"/>
      <c r="J111" s="18"/>
      <c r="K111" s="43"/>
      <c r="L111" s="41"/>
      <c r="M111" s="18"/>
      <c r="N111" s="43"/>
      <c r="O111" s="41"/>
      <c r="P111" s="18"/>
      <c r="Q111" s="43"/>
      <c r="R111" s="41"/>
    </row>
    <row r="112" spans="2:18" ht="12.75">
      <c r="B112" s="9" t="s">
        <v>530</v>
      </c>
      <c r="F112" s="41"/>
      <c r="G112" s="18"/>
      <c r="H112" s="43"/>
      <c r="I112" s="41"/>
      <c r="J112" s="18"/>
      <c r="K112" s="43"/>
      <c r="L112" s="41"/>
      <c r="M112" s="18"/>
      <c r="N112" s="43"/>
      <c r="O112" s="41"/>
      <c r="P112" s="18"/>
      <c r="Q112" s="43"/>
      <c r="R112" s="41"/>
    </row>
    <row r="113" spans="2:18" ht="12.75">
      <c r="B113" s="9" t="s">
        <v>558</v>
      </c>
      <c r="F113" s="41"/>
      <c r="G113" s="18"/>
      <c r="H113" s="43"/>
      <c r="I113" s="41"/>
      <c r="J113" s="18"/>
      <c r="K113" s="43"/>
      <c r="L113" s="41"/>
      <c r="M113" s="18"/>
      <c r="N113" s="43"/>
      <c r="O113" s="41"/>
      <c r="P113" s="18"/>
      <c r="Q113" s="43"/>
      <c r="R113" s="41"/>
    </row>
    <row r="114" spans="2:18" ht="12.75">
      <c r="B114" s="9" t="s">
        <v>559</v>
      </c>
      <c r="F114" s="41"/>
      <c r="G114" s="18"/>
      <c r="H114" s="43"/>
      <c r="I114" s="41"/>
      <c r="J114" s="18"/>
      <c r="K114" s="43"/>
      <c r="L114" s="41"/>
      <c r="M114" s="18"/>
      <c r="N114" s="43"/>
      <c r="O114" s="41"/>
      <c r="P114" s="18"/>
      <c r="Q114" s="43"/>
      <c r="R114" s="41"/>
    </row>
    <row r="115" spans="2:18" ht="12.75">
      <c r="B115" s="9" t="s">
        <v>560</v>
      </c>
      <c r="F115" s="41"/>
      <c r="G115" s="18"/>
      <c r="H115" s="43"/>
      <c r="I115" s="41"/>
      <c r="J115" s="18"/>
      <c r="K115" s="43"/>
      <c r="L115" s="41"/>
      <c r="M115" s="18"/>
      <c r="N115" s="43"/>
      <c r="O115" s="41"/>
      <c r="P115" s="18"/>
      <c r="Q115" s="43"/>
      <c r="R115" s="41"/>
    </row>
    <row r="116" spans="2:18" ht="12.75">
      <c r="B116" s="9" t="s">
        <v>561</v>
      </c>
      <c r="F116" s="41"/>
      <c r="G116" s="18"/>
      <c r="H116" s="43"/>
      <c r="I116" s="41"/>
      <c r="J116" s="18"/>
      <c r="K116" s="43"/>
      <c r="L116" s="41"/>
      <c r="M116" s="18"/>
      <c r="N116" s="43"/>
      <c r="O116" s="41"/>
      <c r="P116" s="18"/>
      <c r="Q116" s="43"/>
      <c r="R116" s="41"/>
    </row>
    <row r="117" spans="3:18" ht="12.75">
      <c r="C117" s="8" t="s">
        <v>336</v>
      </c>
      <c r="D117" s="2"/>
      <c r="E117" s="2"/>
      <c r="F117" s="51"/>
      <c r="G117" s="6">
        <f>G67+G79+G95+G110</f>
        <v>0</v>
      </c>
      <c r="H117" s="43"/>
      <c r="I117" s="51"/>
      <c r="J117" s="6">
        <f>J67+J79+J95+J110</f>
        <v>0</v>
      </c>
      <c r="K117" s="43"/>
      <c r="L117" s="51"/>
      <c r="M117" s="6">
        <f>M67+M79+M95+M110</f>
        <v>0</v>
      </c>
      <c r="N117" s="43"/>
      <c r="O117" s="51"/>
      <c r="P117" s="6">
        <f>P67+P79+P95+P110</f>
        <v>0</v>
      </c>
      <c r="Q117" s="43"/>
      <c r="R117" s="41"/>
    </row>
    <row r="118" spans="3:18" ht="12.75">
      <c r="C118" s="8" t="s">
        <v>337</v>
      </c>
      <c r="D118" s="2"/>
      <c r="E118" s="2"/>
      <c r="F118" s="51"/>
      <c r="G118" s="6">
        <f>G117/4</f>
        <v>0</v>
      </c>
      <c r="H118" s="43"/>
      <c r="I118" s="51"/>
      <c r="J118" s="6">
        <f>J117/4</f>
        <v>0</v>
      </c>
      <c r="K118" s="43"/>
      <c r="L118" s="51"/>
      <c r="M118" s="6">
        <f>M117/4</f>
        <v>0</v>
      </c>
      <c r="N118" s="43"/>
      <c r="O118" s="51"/>
      <c r="P118" s="6">
        <f>P117/4</f>
        <v>0</v>
      </c>
      <c r="Q118" s="43"/>
      <c r="R118" s="41"/>
    </row>
    <row r="119" spans="3:18" ht="12.75">
      <c r="C119" s="8" t="s">
        <v>338</v>
      </c>
      <c r="D119" s="2"/>
      <c r="E119" s="2"/>
      <c r="F119" s="51"/>
      <c r="G119" s="6">
        <f>G118/5*100</f>
        <v>0</v>
      </c>
      <c r="H119" s="43"/>
      <c r="I119" s="51"/>
      <c r="J119" s="6">
        <f>J118/5*100</f>
        <v>0</v>
      </c>
      <c r="K119" s="43"/>
      <c r="L119" s="51"/>
      <c r="M119" s="6">
        <f>M118/5*100</f>
        <v>0</v>
      </c>
      <c r="N119" s="43"/>
      <c r="O119" s="51"/>
      <c r="P119" s="6">
        <f>P118/5*100</f>
        <v>0</v>
      </c>
      <c r="Q119" s="43"/>
      <c r="R119" s="41"/>
    </row>
    <row r="120" spans="17:18" ht="12.75">
      <c r="Q120" s="43"/>
      <c r="R120" s="41"/>
    </row>
    <row r="121" ht="12.75">
      <c r="A121" s="17" t="s">
        <v>325</v>
      </c>
    </row>
    <row r="122" ht="12.75">
      <c r="A122" s="9" t="s">
        <v>326</v>
      </c>
    </row>
    <row r="123" ht="12.75">
      <c r="A123" s="9" t="s">
        <v>327</v>
      </c>
    </row>
    <row r="124" ht="12.75">
      <c r="A124" s="9" t="s">
        <v>328</v>
      </c>
    </row>
    <row r="125" ht="12.75">
      <c r="A125" s="9" t="s">
        <v>329</v>
      </c>
    </row>
    <row r="126" ht="12.75">
      <c r="A126" s="9" t="s">
        <v>330</v>
      </c>
    </row>
    <row r="127" ht="12.75">
      <c r="A127" s="9" t="s">
        <v>331</v>
      </c>
    </row>
    <row r="129" spans="1:18" ht="12.75">
      <c r="A129" s="17" t="s">
        <v>95</v>
      </c>
      <c r="F129" s="33" t="s">
        <v>412</v>
      </c>
      <c r="G129" s="50" t="s">
        <v>413</v>
      </c>
      <c r="H129" s="46" t="s">
        <v>335</v>
      </c>
      <c r="I129" s="33" t="s">
        <v>412</v>
      </c>
      <c r="J129" s="50" t="s">
        <v>413</v>
      </c>
      <c r="K129" s="48" t="s">
        <v>335</v>
      </c>
      <c r="L129" s="33" t="s">
        <v>412</v>
      </c>
      <c r="M129" s="50" t="s">
        <v>413</v>
      </c>
      <c r="N129" s="48" t="s">
        <v>335</v>
      </c>
      <c r="O129" s="33" t="s">
        <v>414</v>
      </c>
      <c r="P129" s="50" t="s">
        <v>413</v>
      </c>
      <c r="Q129" s="44" t="s">
        <v>335</v>
      </c>
      <c r="R129" s="45" t="s">
        <v>416</v>
      </c>
    </row>
    <row r="130" spans="5:18" ht="38.25">
      <c r="E130" s="2"/>
      <c r="F130" s="39" t="s">
        <v>86</v>
      </c>
      <c r="G130" s="4" t="s">
        <v>87</v>
      </c>
      <c r="H130" s="43"/>
      <c r="I130" s="39" t="s">
        <v>86</v>
      </c>
      <c r="J130" s="4" t="s">
        <v>87</v>
      </c>
      <c r="K130" s="43"/>
      <c r="L130" s="39" t="s">
        <v>86</v>
      </c>
      <c r="M130" s="4" t="s">
        <v>87</v>
      </c>
      <c r="N130" s="43"/>
      <c r="O130" s="39" t="s">
        <v>86</v>
      </c>
      <c r="P130" s="4" t="s">
        <v>87</v>
      </c>
      <c r="Q130" s="43"/>
      <c r="R130" s="41"/>
    </row>
    <row r="131" spans="1:18" ht="12.75">
      <c r="A131" s="9" t="s">
        <v>538</v>
      </c>
      <c r="F131" s="40"/>
      <c r="G131" s="19">
        <f>(SUM(F132:F134)+SUM(F136:F142))/10</f>
        <v>0</v>
      </c>
      <c r="H131" s="43"/>
      <c r="I131" s="40"/>
      <c r="J131" s="19">
        <f>(SUM(I132:I134)+SUM(I136:I142))/10</f>
        <v>0</v>
      </c>
      <c r="K131" s="43"/>
      <c r="L131" s="40"/>
      <c r="M131" s="19">
        <f>(SUM(L132:L134)+SUM(L136:L142))/10</f>
        <v>0</v>
      </c>
      <c r="N131" s="43"/>
      <c r="O131" s="40"/>
      <c r="P131" s="19">
        <f>(SUM(O132:O134)+SUM(O136:O142))/10</f>
        <v>0</v>
      </c>
      <c r="Q131" s="43"/>
      <c r="R131" s="41"/>
    </row>
    <row r="132" spans="2:18" ht="12.75">
      <c r="B132" s="9" t="s">
        <v>518</v>
      </c>
      <c r="F132" s="41"/>
      <c r="G132" s="18"/>
      <c r="H132" s="43"/>
      <c r="I132" s="41"/>
      <c r="J132" s="18"/>
      <c r="K132" s="43"/>
      <c r="L132" s="41"/>
      <c r="M132" s="18"/>
      <c r="N132" s="43"/>
      <c r="O132" s="41"/>
      <c r="P132" s="18"/>
      <c r="Q132" s="43"/>
      <c r="R132" s="41"/>
    </row>
    <row r="133" spans="2:18" ht="12.75">
      <c r="B133" s="9" t="s">
        <v>519</v>
      </c>
      <c r="F133" s="41"/>
      <c r="G133" s="18"/>
      <c r="H133" s="43"/>
      <c r="I133" s="41"/>
      <c r="J133" s="18"/>
      <c r="K133" s="43"/>
      <c r="L133" s="41"/>
      <c r="M133" s="18"/>
      <c r="N133" s="43"/>
      <c r="O133" s="41"/>
      <c r="P133" s="18"/>
      <c r="Q133" s="43"/>
      <c r="R133" s="41"/>
    </row>
    <row r="134" spans="2:18" ht="12.75">
      <c r="B134" s="9" t="s">
        <v>520</v>
      </c>
      <c r="F134" s="41"/>
      <c r="G134" s="18"/>
      <c r="H134" s="43"/>
      <c r="I134" s="41"/>
      <c r="J134" s="18"/>
      <c r="K134" s="43"/>
      <c r="L134" s="41"/>
      <c r="M134" s="18"/>
      <c r="N134" s="43"/>
      <c r="O134" s="41"/>
      <c r="P134" s="18"/>
      <c r="Q134" s="43"/>
      <c r="R134" s="41"/>
    </row>
    <row r="135" spans="2:18" ht="12.75">
      <c r="B135" s="9" t="s">
        <v>521</v>
      </c>
      <c r="F135" s="40"/>
      <c r="G135" s="18"/>
      <c r="H135" s="43"/>
      <c r="I135" s="40"/>
      <c r="J135" s="18"/>
      <c r="K135" s="43"/>
      <c r="L135" s="40"/>
      <c r="M135" s="18"/>
      <c r="N135" s="43"/>
      <c r="O135" s="40"/>
      <c r="P135" s="18"/>
      <c r="Q135" s="43"/>
      <c r="R135" s="41"/>
    </row>
    <row r="136" spans="2:18" ht="12.75">
      <c r="B136" s="9" t="s">
        <v>522</v>
      </c>
      <c r="F136" s="41"/>
      <c r="G136" s="18"/>
      <c r="H136" s="43"/>
      <c r="I136" s="41"/>
      <c r="J136" s="18"/>
      <c r="K136" s="43"/>
      <c r="L136" s="41"/>
      <c r="M136" s="18"/>
      <c r="N136" s="43"/>
      <c r="O136" s="41"/>
      <c r="P136" s="18"/>
      <c r="Q136" s="43"/>
      <c r="R136" s="41"/>
    </row>
    <row r="137" spans="2:18" ht="12.75">
      <c r="B137" s="9" t="s">
        <v>523</v>
      </c>
      <c r="F137" s="41"/>
      <c r="G137" s="18"/>
      <c r="H137" s="43"/>
      <c r="I137" s="41"/>
      <c r="J137" s="18"/>
      <c r="K137" s="43"/>
      <c r="L137" s="41"/>
      <c r="M137" s="18"/>
      <c r="N137" s="43"/>
      <c r="O137" s="41"/>
      <c r="P137" s="18"/>
      <c r="Q137" s="43"/>
      <c r="R137" s="41"/>
    </row>
    <row r="138" spans="2:18" ht="12.75">
      <c r="B138" s="9" t="s">
        <v>524</v>
      </c>
      <c r="F138" s="41"/>
      <c r="G138" s="18"/>
      <c r="H138" s="43"/>
      <c r="I138" s="41"/>
      <c r="J138" s="18"/>
      <c r="K138" s="43"/>
      <c r="L138" s="41"/>
      <c r="M138" s="18"/>
      <c r="N138" s="43"/>
      <c r="O138" s="41"/>
      <c r="P138" s="18"/>
      <c r="Q138" s="43"/>
      <c r="R138" s="41"/>
    </row>
    <row r="139" spans="2:18" ht="12.75">
      <c r="B139" s="9" t="s">
        <v>525</v>
      </c>
      <c r="F139" s="41"/>
      <c r="G139" s="18"/>
      <c r="H139" s="43"/>
      <c r="I139" s="41"/>
      <c r="J139" s="18"/>
      <c r="K139" s="43"/>
      <c r="L139" s="41"/>
      <c r="M139" s="18"/>
      <c r="N139" s="43"/>
      <c r="O139" s="41"/>
      <c r="P139" s="18"/>
      <c r="Q139" s="43"/>
      <c r="R139" s="41"/>
    </row>
    <row r="140" spans="2:18" ht="12.75">
      <c r="B140" s="9" t="s">
        <v>526</v>
      </c>
      <c r="F140" s="41"/>
      <c r="G140" s="18"/>
      <c r="H140" s="43"/>
      <c r="I140" s="41"/>
      <c r="J140" s="18"/>
      <c r="K140" s="43"/>
      <c r="L140" s="41"/>
      <c r="M140" s="18"/>
      <c r="N140" s="43"/>
      <c r="O140" s="41"/>
      <c r="P140" s="18"/>
      <c r="Q140" s="43"/>
      <c r="R140" s="41"/>
    </row>
    <row r="141" spans="2:18" ht="12.75">
      <c r="B141" s="9" t="s">
        <v>527</v>
      </c>
      <c r="F141" s="41"/>
      <c r="G141" s="18"/>
      <c r="H141" s="43"/>
      <c r="I141" s="41"/>
      <c r="J141" s="18"/>
      <c r="K141" s="43"/>
      <c r="L141" s="41"/>
      <c r="M141" s="18"/>
      <c r="N141" s="43"/>
      <c r="O141" s="41"/>
      <c r="P141" s="18"/>
      <c r="Q141" s="43"/>
      <c r="R141" s="41"/>
    </row>
    <row r="142" spans="2:18" ht="12.75">
      <c r="B142" s="9" t="s">
        <v>528</v>
      </c>
      <c r="F142" s="41"/>
      <c r="G142" s="18"/>
      <c r="H142" s="43"/>
      <c r="I142" s="41"/>
      <c r="J142" s="18"/>
      <c r="K142" s="43"/>
      <c r="L142" s="41"/>
      <c r="M142" s="18"/>
      <c r="N142" s="43"/>
      <c r="O142" s="41"/>
      <c r="P142" s="18"/>
      <c r="Q142" s="43"/>
      <c r="R142" s="41"/>
    </row>
    <row r="143" spans="1:18" ht="12.75">
      <c r="A143" s="9" t="s">
        <v>539</v>
      </c>
      <c r="F143" s="40"/>
      <c r="G143" s="19">
        <f>SUM(F144:F158)/15</f>
        <v>0</v>
      </c>
      <c r="H143" s="43"/>
      <c r="I143" s="40"/>
      <c r="J143" s="19">
        <f>SUM(I144:I158)/15</f>
        <v>0</v>
      </c>
      <c r="K143" s="43"/>
      <c r="L143" s="40"/>
      <c r="M143" s="19">
        <f>SUM(L144:L158)/15</f>
        <v>0</v>
      </c>
      <c r="N143" s="43"/>
      <c r="O143" s="40"/>
      <c r="P143" s="19">
        <f>SUM(O144:O158)/15</f>
        <v>0</v>
      </c>
      <c r="Q143" s="43"/>
      <c r="R143" s="41"/>
    </row>
    <row r="144" spans="2:18" ht="12.75">
      <c r="B144" s="9" t="s">
        <v>529</v>
      </c>
      <c r="F144" s="41"/>
      <c r="G144" s="18"/>
      <c r="H144" s="43"/>
      <c r="I144" s="41"/>
      <c r="J144" s="18"/>
      <c r="K144" s="43"/>
      <c r="L144" s="41"/>
      <c r="M144" s="18"/>
      <c r="N144" s="43"/>
      <c r="O144" s="41"/>
      <c r="P144" s="18"/>
      <c r="Q144" s="43"/>
      <c r="R144" s="41"/>
    </row>
    <row r="145" spans="2:18" ht="12.75">
      <c r="B145" s="9" t="s">
        <v>530</v>
      </c>
      <c r="F145" s="41"/>
      <c r="G145" s="18"/>
      <c r="H145" s="43"/>
      <c r="I145" s="41"/>
      <c r="J145" s="18"/>
      <c r="K145" s="43"/>
      <c r="L145" s="41"/>
      <c r="M145" s="18"/>
      <c r="N145" s="43"/>
      <c r="O145" s="41"/>
      <c r="P145" s="18"/>
      <c r="Q145" s="43"/>
      <c r="R145" s="41"/>
    </row>
    <row r="146" spans="2:18" ht="12.75">
      <c r="B146" s="9" t="s">
        <v>532</v>
      </c>
      <c r="F146" s="41"/>
      <c r="G146" s="18"/>
      <c r="H146" s="43"/>
      <c r="I146" s="41"/>
      <c r="J146" s="18"/>
      <c r="K146" s="43"/>
      <c r="L146" s="41"/>
      <c r="M146" s="18"/>
      <c r="N146" s="43"/>
      <c r="O146" s="41"/>
      <c r="P146" s="18"/>
      <c r="Q146" s="43"/>
      <c r="R146" s="41"/>
    </row>
    <row r="147" spans="2:18" ht="12.75">
      <c r="B147" s="9" t="s">
        <v>531</v>
      </c>
      <c r="F147" s="41"/>
      <c r="G147" s="18"/>
      <c r="H147" s="43"/>
      <c r="I147" s="41"/>
      <c r="J147" s="18"/>
      <c r="K147" s="43"/>
      <c r="L147" s="41"/>
      <c r="M147" s="18"/>
      <c r="N147" s="43"/>
      <c r="O147" s="41"/>
      <c r="P147" s="18"/>
      <c r="Q147" s="43"/>
      <c r="R147" s="41"/>
    </row>
    <row r="148" spans="2:18" ht="12.75">
      <c r="B148" s="9" t="s">
        <v>533</v>
      </c>
      <c r="F148" s="41"/>
      <c r="G148" s="18"/>
      <c r="H148" s="43"/>
      <c r="I148" s="41"/>
      <c r="J148" s="18"/>
      <c r="K148" s="43"/>
      <c r="L148" s="41"/>
      <c r="M148" s="18"/>
      <c r="N148" s="43"/>
      <c r="O148" s="41"/>
      <c r="P148" s="18"/>
      <c r="Q148" s="43"/>
      <c r="R148" s="41"/>
    </row>
    <row r="149" spans="2:18" ht="12.75">
      <c r="B149" s="9" t="s">
        <v>534</v>
      </c>
      <c r="F149" s="41"/>
      <c r="G149" s="18"/>
      <c r="H149" s="43"/>
      <c r="I149" s="41"/>
      <c r="J149" s="18"/>
      <c r="K149" s="43"/>
      <c r="L149" s="41"/>
      <c r="M149" s="18"/>
      <c r="N149" s="43"/>
      <c r="O149" s="41"/>
      <c r="P149" s="18"/>
      <c r="Q149" s="43"/>
      <c r="R149" s="41"/>
    </row>
    <row r="150" spans="2:18" ht="12.75">
      <c r="B150" s="9" t="s">
        <v>535</v>
      </c>
      <c r="F150" s="41"/>
      <c r="G150" s="18"/>
      <c r="H150" s="43"/>
      <c r="I150" s="41"/>
      <c r="J150" s="18"/>
      <c r="K150" s="43"/>
      <c r="L150" s="41"/>
      <c r="M150" s="18"/>
      <c r="N150" s="43"/>
      <c r="O150" s="41"/>
      <c r="P150" s="18"/>
      <c r="Q150" s="43"/>
      <c r="R150" s="41"/>
    </row>
    <row r="151" spans="2:18" ht="12.75">
      <c r="B151" s="9" t="s">
        <v>548</v>
      </c>
      <c r="F151" s="41"/>
      <c r="G151" s="18"/>
      <c r="H151" s="43"/>
      <c r="I151" s="41"/>
      <c r="J151" s="18"/>
      <c r="K151" s="43"/>
      <c r="L151" s="41"/>
      <c r="M151" s="18"/>
      <c r="N151" s="43"/>
      <c r="O151" s="41"/>
      <c r="P151" s="18"/>
      <c r="Q151" s="43"/>
      <c r="R151" s="41"/>
    </row>
    <row r="152" spans="2:18" ht="12.75">
      <c r="B152" s="9" t="s">
        <v>549</v>
      </c>
      <c r="F152" s="41"/>
      <c r="G152" s="18"/>
      <c r="H152" s="43"/>
      <c r="I152" s="41"/>
      <c r="J152" s="18"/>
      <c r="K152" s="43"/>
      <c r="L152" s="41"/>
      <c r="M152" s="18"/>
      <c r="N152" s="43"/>
      <c r="O152" s="41"/>
      <c r="P152" s="18"/>
      <c r="Q152" s="43"/>
      <c r="R152" s="41"/>
    </row>
    <row r="153" spans="2:18" ht="12.75">
      <c r="B153" s="9" t="s">
        <v>536</v>
      </c>
      <c r="F153" s="41"/>
      <c r="G153" s="18"/>
      <c r="H153" s="43"/>
      <c r="I153" s="41"/>
      <c r="J153" s="18"/>
      <c r="K153" s="43"/>
      <c r="L153" s="41"/>
      <c r="M153" s="18"/>
      <c r="N153" s="43"/>
      <c r="O153" s="41"/>
      <c r="P153" s="18"/>
      <c r="Q153" s="43"/>
      <c r="R153" s="41"/>
    </row>
    <row r="154" spans="2:18" ht="12.75">
      <c r="B154" s="9" t="s">
        <v>537</v>
      </c>
      <c r="F154" s="41"/>
      <c r="G154" s="18"/>
      <c r="H154" s="43"/>
      <c r="I154" s="41"/>
      <c r="J154" s="18"/>
      <c r="K154" s="43"/>
      <c r="L154" s="41"/>
      <c r="M154" s="18"/>
      <c r="N154" s="43"/>
      <c r="O154" s="41"/>
      <c r="P154" s="18"/>
      <c r="Q154" s="43"/>
      <c r="R154" s="41"/>
    </row>
    <row r="155" spans="2:18" ht="12.75">
      <c r="B155" s="9" t="s">
        <v>540</v>
      </c>
      <c r="F155" s="41"/>
      <c r="G155" s="18"/>
      <c r="H155" s="43"/>
      <c r="I155" s="41"/>
      <c r="J155" s="18"/>
      <c r="K155" s="43"/>
      <c r="L155" s="41"/>
      <c r="M155" s="18"/>
      <c r="N155" s="43"/>
      <c r="O155" s="41"/>
      <c r="P155" s="18"/>
      <c r="Q155" s="43"/>
      <c r="R155" s="41"/>
    </row>
    <row r="156" spans="2:18" ht="12.75">
      <c r="B156" s="9" t="s">
        <v>541</v>
      </c>
      <c r="F156" s="41"/>
      <c r="G156" s="18"/>
      <c r="H156" s="43"/>
      <c r="I156" s="41"/>
      <c r="J156" s="18"/>
      <c r="K156" s="43"/>
      <c r="L156" s="41"/>
      <c r="M156" s="18"/>
      <c r="N156" s="43"/>
      <c r="O156" s="41"/>
      <c r="P156" s="18"/>
      <c r="Q156" s="43"/>
      <c r="R156" s="41"/>
    </row>
    <row r="157" spans="2:18" ht="12.75">
      <c r="B157" s="9" t="s">
        <v>542</v>
      </c>
      <c r="F157" s="41"/>
      <c r="G157" s="18"/>
      <c r="H157" s="43"/>
      <c r="I157" s="41"/>
      <c r="J157" s="18"/>
      <c r="K157" s="43"/>
      <c r="L157" s="41"/>
      <c r="M157" s="18"/>
      <c r="N157" s="43"/>
      <c r="O157" s="41"/>
      <c r="P157" s="18"/>
      <c r="Q157" s="43"/>
      <c r="R157" s="41"/>
    </row>
    <row r="158" spans="2:18" ht="12.75">
      <c r="B158" s="9" t="s">
        <v>543</v>
      </c>
      <c r="F158" s="41"/>
      <c r="G158" s="18"/>
      <c r="H158" s="43"/>
      <c r="I158" s="41"/>
      <c r="J158" s="18"/>
      <c r="K158" s="43"/>
      <c r="L158" s="41"/>
      <c r="M158" s="18"/>
      <c r="N158" s="43"/>
      <c r="O158" s="41"/>
      <c r="P158" s="18"/>
      <c r="Q158" s="43"/>
      <c r="R158" s="41"/>
    </row>
    <row r="159" spans="1:18" ht="12.75">
      <c r="A159" s="9" t="s">
        <v>562</v>
      </c>
      <c r="F159" s="40"/>
      <c r="G159" s="19">
        <f>SUM(F160:F173)/14</f>
        <v>0</v>
      </c>
      <c r="H159" s="43"/>
      <c r="I159" s="40"/>
      <c r="J159" s="19">
        <f>SUM(I160:I173)/14</f>
        <v>0</v>
      </c>
      <c r="K159" s="43"/>
      <c r="L159" s="40"/>
      <c r="M159" s="19">
        <f>SUM(L160:L173)/14</f>
        <v>0</v>
      </c>
      <c r="N159" s="43"/>
      <c r="O159" s="40"/>
      <c r="P159" s="19">
        <f>SUM(O160:O173)/14</f>
        <v>0</v>
      </c>
      <c r="Q159" s="43"/>
      <c r="R159" s="41"/>
    </row>
    <row r="160" spans="2:18" ht="12.75">
      <c r="B160" s="9" t="s">
        <v>529</v>
      </c>
      <c r="F160" s="41"/>
      <c r="G160" s="18"/>
      <c r="H160" s="43"/>
      <c r="I160" s="41"/>
      <c r="J160" s="18"/>
      <c r="K160" s="43"/>
      <c r="L160" s="41"/>
      <c r="M160" s="18"/>
      <c r="N160" s="43"/>
      <c r="O160" s="41"/>
      <c r="P160" s="18"/>
      <c r="Q160" s="43"/>
      <c r="R160" s="41"/>
    </row>
    <row r="161" spans="2:18" ht="12.75">
      <c r="B161" s="9" t="s">
        <v>530</v>
      </c>
      <c r="F161" s="41"/>
      <c r="G161" s="18"/>
      <c r="H161" s="43"/>
      <c r="I161" s="41"/>
      <c r="J161" s="18"/>
      <c r="K161" s="43"/>
      <c r="L161" s="41"/>
      <c r="M161" s="18"/>
      <c r="N161" s="43"/>
      <c r="O161" s="41"/>
      <c r="P161" s="18"/>
      <c r="Q161" s="43"/>
      <c r="R161" s="41"/>
    </row>
    <row r="162" spans="2:18" ht="12.75">
      <c r="B162" s="9" t="s">
        <v>544</v>
      </c>
      <c r="F162" s="41"/>
      <c r="G162" s="18"/>
      <c r="H162" s="43"/>
      <c r="I162" s="41"/>
      <c r="J162" s="18"/>
      <c r="K162" s="43"/>
      <c r="L162" s="41"/>
      <c r="M162" s="18"/>
      <c r="N162" s="43"/>
      <c r="O162" s="41"/>
      <c r="P162" s="18"/>
      <c r="Q162" s="43"/>
      <c r="R162" s="41"/>
    </row>
    <row r="163" spans="2:18" ht="12.75">
      <c r="B163" s="9" t="s">
        <v>545</v>
      </c>
      <c r="F163" s="41"/>
      <c r="G163" s="18"/>
      <c r="H163" s="43"/>
      <c r="I163" s="41"/>
      <c r="J163" s="18"/>
      <c r="K163" s="43"/>
      <c r="L163" s="41"/>
      <c r="M163" s="18"/>
      <c r="N163" s="43"/>
      <c r="O163" s="41"/>
      <c r="P163" s="18"/>
      <c r="Q163" s="43"/>
      <c r="R163" s="41"/>
    </row>
    <row r="164" spans="2:18" ht="12.75">
      <c r="B164" s="9" t="s">
        <v>546</v>
      </c>
      <c r="F164" s="41"/>
      <c r="G164" s="18"/>
      <c r="H164" s="43"/>
      <c r="I164" s="41"/>
      <c r="J164" s="18"/>
      <c r="K164" s="43"/>
      <c r="L164" s="41"/>
      <c r="M164" s="18"/>
      <c r="N164" s="43"/>
      <c r="O164" s="41"/>
      <c r="P164" s="18"/>
      <c r="Q164" s="43"/>
      <c r="R164" s="41"/>
    </row>
    <row r="165" spans="2:18" ht="12.75">
      <c r="B165" s="9" t="s">
        <v>547</v>
      </c>
      <c r="F165" s="41"/>
      <c r="G165" s="18"/>
      <c r="H165" s="43"/>
      <c r="I165" s="41"/>
      <c r="J165" s="18"/>
      <c r="K165" s="43"/>
      <c r="L165" s="41"/>
      <c r="M165" s="18"/>
      <c r="N165" s="43"/>
      <c r="O165" s="41"/>
      <c r="P165" s="18"/>
      <c r="Q165" s="43"/>
      <c r="R165" s="41"/>
    </row>
    <row r="166" spans="2:18" ht="12.75">
      <c r="B166" s="9" t="s">
        <v>550</v>
      </c>
      <c r="F166" s="41"/>
      <c r="G166" s="18"/>
      <c r="H166" s="43"/>
      <c r="I166" s="41"/>
      <c r="J166" s="18"/>
      <c r="K166" s="43"/>
      <c r="L166" s="41"/>
      <c r="M166" s="18"/>
      <c r="N166" s="43"/>
      <c r="O166" s="41"/>
      <c r="P166" s="18"/>
      <c r="Q166" s="43"/>
      <c r="R166" s="41"/>
    </row>
    <row r="167" spans="2:18" ht="12.75">
      <c r="B167" s="9" t="s">
        <v>551</v>
      </c>
      <c r="F167" s="41"/>
      <c r="G167" s="18"/>
      <c r="H167" s="43"/>
      <c r="I167" s="41"/>
      <c r="J167" s="18"/>
      <c r="K167" s="43"/>
      <c r="L167" s="41"/>
      <c r="M167" s="18"/>
      <c r="N167" s="43"/>
      <c r="O167" s="41"/>
      <c r="P167" s="18"/>
      <c r="Q167" s="43"/>
      <c r="R167" s="41"/>
    </row>
    <row r="168" spans="2:18" ht="12.75">
      <c r="B168" s="9" t="s">
        <v>552</v>
      </c>
      <c r="F168" s="41"/>
      <c r="G168" s="18"/>
      <c r="H168" s="43"/>
      <c r="I168" s="41"/>
      <c r="J168" s="18"/>
      <c r="K168" s="43"/>
      <c r="L168" s="41"/>
      <c r="M168" s="18"/>
      <c r="N168" s="43"/>
      <c r="O168" s="41"/>
      <c r="P168" s="18"/>
      <c r="Q168" s="43"/>
      <c r="R168" s="41"/>
    </row>
    <row r="169" spans="2:18" ht="12.75">
      <c r="B169" s="9" t="s">
        <v>553</v>
      </c>
      <c r="F169" s="41"/>
      <c r="G169" s="18"/>
      <c r="H169" s="43"/>
      <c r="I169" s="41"/>
      <c r="J169" s="18"/>
      <c r="K169" s="43"/>
      <c r="L169" s="41"/>
      <c r="M169" s="18"/>
      <c r="N169" s="43"/>
      <c r="O169" s="41"/>
      <c r="P169" s="18"/>
      <c r="Q169" s="43"/>
      <c r="R169" s="41"/>
    </row>
    <row r="170" spans="2:18" ht="12.75">
      <c r="B170" s="9" t="s">
        <v>554</v>
      </c>
      <c r="F170" s="41"/>
      <c r="G170" s="18"/>
      <c r="H170" s="43"/>
      <c r="I170" s="41"/>
      <c r="J170" s="18"/>
      <c r="K170" s="43"/>
      <c r="L170" s="41"/>
      <c r="M170" s="18"/>
      <c r="N170" s="43"/>
      <c r="O170" s="41"/>
      <c r="P170" s="18"/>
      <c r="Q170" s="43"/>
      <c r="R170" s="41"/>
    </row>
    <row r="171" spans="2:18" ht="12.75">
      <c r="B171" s="9" t="s">
        <v>555</v>
      </c>
      <c r="F171" s="41"/>
      <c r="G171" s="18"/>
      <c r="H171" s="43"/>
      <c r="I171" s="41"/>
      <c r="J171" s="18"/>
      <c r="K171" s="43"/>
      <c r="L171" s="41"/>
      <c r="M171" s="18"/>
      <c r="N171" s="43"/>
      <c r="O171" s="41"/>
      <c r="P171" s="18"/>
      <c r="Q171" s="43"/>
      <c r="R171" s="41"/>
    </row>
    <row r="172" spans="2:18" ht="12.75">
      <c r="B172" s="9" t="s">
        <v>556</v>
      </c>
      <c r="F172" s="41"/>
      <c r="G172" s="18"/>
      <c r="H172" s="43"/>
      <c r="I172" s="41"/>
      <c r="J172" s="18"/>
      <c r="K172" s="43"/>
      <c r="L172" s="41"/>
      <c r="M172" s="18"/>
      <c r="N172" s="43"/>
      <c r="O172" s="41"/>
      <c r="P172" s="18"/>
      <c r="Q172" s="43"/>
      <c r="R172" s="41"/>
    </row>
    <row r="173" spans="2:18" ht="12.75">
      <c r="B173" s="9" t="s">
        <v>557</v>
      </c>
      <c r="F173" s="41"/>
      <c r="G173" s="18"/>
      <c r="H173" s="43"/>
      <c r="I173" s="41"/>
      <c r="J173" s="18"/>
      <c r="K173" s="43"/>
      <c r="L173" s="41"/>
      <c r="M173" s="18"/>
      <c r="N173" s="43"/>
      <c r="O173" s="41"/>
      <c r="P173" s="18"/>
      <c r="Q173" s="43"/>
      <c r="R173" s="41"/>
    </row>
    <row r="174" spans="1:18" ht="12.75">
      <c r="A174" s="9" t="s">
        <v>563</v>
      </c>
      <c r="F174" s="40"/>
      <c r="G174" s="19">
        <f>SUM(F175:F180)/6</f>
        <v>0</v>
      </c>
      <c r="H174" s="43"/>
      <c r="I174" s="40"/>
      <c r="J174" s="19">
        <f>SUM(I175:I180)/6</f>
        <v>0</v>
      </c>
      <c r="K174" s="43"/>
      <c r="L174" s="40"/>
      <c r="M174" s="19">
        <f>SUM(L175:L180)/6</f>
        <v>0</v>
      </c>
      <c r="N174" s="43"/>
      <c r="O174" s="40"/>
      <c r="P174" s="19">
        <f>SUM(O175:O180)/6</f>
        <v>0</v>
      </c>
      <c r="Q174" s="43"/>
      <c r="R174" s="41"/>
    </row>
    <row r="175" spans="2:18" ht="12.75">
      <c r="B175" s="9" t="s">
        <v>529</v>
      </c>
      <c r="F175" s="41"/>
      <c r="G175" s="18"/>
      <c r="H175" s="43"/>
      <c r="I175" s="41"/>
      <c r="J175" s="18"/>
      <c r="K175" s="43"/>
      <c r="L175" s="41"/>
      <c r="M175" s="18"/>
      <c r="N175" s="43"/>
      <c r="O175" s="41"/>
      <c r="P175" s="18"/>
      <c r="Q175" s="43"/>
      <c r="R175" s="41"/>
    </row>
    <row r="176" spans="2:18" ht="12.75">
      <c r="B176" s="9" t="s">
        <v>530</v>
      </c>
      <c r="F176" s="41"/>
      <c r="G176" s="18"/>
      <c r="H176" s="43"/>
      <c r="I176" s="41"/>
      <c r="J176" s="18"/>
      <c r="K176" s="43"/>
      <c r="L176" s="41"/>
      <c r="M176" s="18"/>
      <c r="N176" s="43"/>
      <c r="O176" s="41"/>
      <c r="P176" s="18"/>
      <c r="Q176" s="43"/>
      <c r="R176" s="41"/>
    </row>
    <row r="177" spans="2:18" ht="12.75">
      <c r="B177" s="9" t="s">
        <v>558</v>
      </c>
      <c r="F177" s="41"/>
      <c r="G177" s="18"/>
      <c r="H177" s="43"/>
      <c r="I177" s="41"/>
      <c r="J177" s="18"/>
      <c r="K177" s="43"/>
      <c r="L177" s="41"/>
      <c r="M177" s="18"/>
      <c r="N177" s="43"/>
      <c r="O177" s="41"/>
      <c r="P177" s="18"/>
      <c r="Q177" s="43"/>
      <c r="R177" s="41"/>
    </row>
    <row r="178" spans="2:18" ht="12.75">
      <c r="B178" s="9" t="s">
        <v>559</v>
      </c>
      <c r="F178" s="41"/>
      <c r="G178" s="18"/>
      <c r="H178" s="43"/>
      <c r="I178" s="41"/>
      <c r="J178" s="18"/>
      <c r="K178" s="43"/>
      <c r="L178" s="41"/>
      <c r="M178" s="18"/>
      <c r="N178" s="43"/>
      <c r="O178" s="41"/>
      <c r="P178" s="18"/>
      <c r="Q178" s="43"/>
      <c r="R178" s="41"/>
    </row>
    <row r="179" spans="2:18" ht="12.75">
      <c r="B179" s="9" t="s">
        <v>560</v>
      </c>
      <c r="F179" s="41"/>
      <c r="G179" s="18"/>
      <c r="H179" s="43"/>
      <c r="I179" s="41"/>
      <c r="J179" s="18"/>
      <c r="K179" s="43"/>
      <c r="L179" s="41"/>
      <c r="M179" s="18"/>
      <c r="N179" s="43"/>
      <c r="O179" s="41"/>
      <c r="P179" s="18"/>
      <c r="Q179" s="43"/>
      <c r="R179" s="41"/>
    </row>
    <row r="180" spans="2:18" ht="12.75">
      <c r="B180" s="9" t="s">
        <v>561</v>
      </c>
      <c r="F180" s="41"/>
      <c r="G180" s="18"/>
      <c r="H180" s="43"/>
      <c r="I180" s="41"/>
      <c r="J180" s="18"/>
      <c r="K180" s="43"/>
      <c r="L180" s="41"/>
      <c r="M180" s="18"/>
      <c r="N180" s="43"/>
      <c r="O180" s="41"/>
      <c r="P180" s="18"/>
      <c r="Q180" s="43"/>
      <c r="R180" s="41"/>
    </row>
    <row r="181" spans="3:18" ht="12.75">
      <c r="C181" s="8" t="s">
        <v>336</v>
      </c>
      <c r="D181" s="2"/>
      <c r="E181" s="2"/>
      <c r="F181" s="51"/>
      <c r="G181" s="6">
        <f>G131+G143+G159+G174</f>
        <v>0</v>
      </c>
      <c r="H181" s="43"/>
      <c r="I181" s="51"/>
      <c r="J181" s="6">
        <f>J131+J143+J159+J174</f>
        <v>0</v>
      </c>
      <c r="K181" s="43"/>
      <c r="L181" s="51"/>
      <c r="M181" s="6">
        <f>M131+M143+M159+M174</f>
        <v>0</v>
      </c>
      <c r="N181" s="43"/>
      <c r="O181" s="51"/>
      <c r="P181" s="6">
        <f>P131+P143+P159+P174</f>
        <v>0</v>
      </c>
      <c r="Q181" s="43"/>
      <c r="R181" s="41"/>
    </row>
    <row r="182" spans="3:18" ht="12.75">
      <c r="C182" s="8" t="s">
        <v>337</v>
      </c>
      <c r="D182" s="2"/>
      <c r="E182" s="2"/>
      <c r="F182" s="51"/>
      <c r="G182" s="6">
        <f>G181/4</f>
        <v>0</v>
      </c>
      <c r="H182" s="43"/>
      <c r="I182" s="51"/>
      <c r="J182" s="6">
        <f>J181/4</f>
        <v>0</v>
      </c>
      <c r="K182" s="43"/>
      <c r="L182" s="51"/>
      <c r="M182" s="6">
        <f>M181/4</f>
        <v>0</v>
      </c>
      <c r="N182" s="43"/>
      <c r="O182" s="51"/>
      <c r="P182" s="6">
        <f>P181/4</f>
        <v>0</v>
      </c>
      <c r="Q182" s="43"/>
      <c r="R182" s="41"/>
    </row>
    <row r="183" spans="3:18" ht="12.75">
      <c r="C183" s="8" t="s">
        <v>338</v>
      </c>
      <c r="D183" s="2"/>
      <c r="E183" s="2"/>
      <c r="F183" s="51"/>
      <c r="G183" s="6">
        <f>G182/5*100</f>
        <v>0</v>
      </c>
      <c r="H183" s="43"/>
      <c r="I183" s="51"/>
      <c r="J183" s="6">
        <f>J182/5*100</f>
        <v>0</v>
      </c>
      <c r="K183" s="43"/>
      <c r="L183" s="51"/>
      <c r="M183" s="6">
        <f>M182/5*100</f>
        <v>0</v>
      </c>
      <c r="N183" s="43"/>
      <c r="O183" s="51"/>
      <c r="P183" s="6">
        <f>P182/5*100</f>
        <v>0</v>
      </c>
      <c r="Q183" s="43"/>
      <c r="R183" s="41"/>
    </row>
    <row r="184" spans="17:18" ht="12.75">
      <c r="Q184" s="43"/>
      <c r="R184" s="41"/>
    </row>
    <row r="185" ht="12.75">
      <c r="A185" s="17" t="s">
        <v>325</v>
      </c>
    </row>
    <row r="186" ht="12.75">
      <c r="A186" s="9" t="s">
        <v>326</v>
      </c>
    </row>
    <row r="187" ht="12.75">
      <c r="A187" s="9" t="s">
        <v>327</v>
      </c>
    </row>
    <row r="188" ht="12.75">
      <c r="A188" s="9" t="s">
        <v>328</v>
      </c>
    </row>
    <row r="189" ht="12.75">
      <c r="A189" s="9" t="s">
        <v>329</v>
      </c>
    </row>
    <row r="190" ht="12.75">
      <c r="A190" s="9" t="s">
        <v>330</v>
      </c>
    </row>
    <row r="191" ht="12.75">
      <c r="A191" s="9" t="s">
        <v>331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1"/>
  <sheetViews>
    <sheetView zoomScalePageLayoutView="0" workbookViewId="0" topLeftCell="A1">
      <selection activeCell="M129" sqref="M129"/>
    </sheetView>
  </sheetViews>
  <sheetFormatPr defaultColWidth="9.140625" defaultRowHeight="15"/>
  <cols>
    <col min="1" max="3" width="18.7109375" style="9" customWidth="1"/>
    <col min="4" max="5" width="9.140625" style="9" customWidth="1"/>
    <col min="6" max="7" width="5.7109375" style="9" customWidth="1"/>
    <col min="8" max="8" width="6.7109375" style="9" customWidth="1"/>
    <col min="9" max="10" width="5.7109375" style="9" customWidth="1"/>
    <col min="11" max="11" width="6.7109375" style="9" customWidth="1"/>
    <col min="12" max="13" width="5.7109375" style="9" customWidth="1"/>
    <col min="14" max="14" width="6.7109375" style="9" customWidth="1"/>
    <col min="15" max="16" width="5.7109375" style="9" customWidth="1"/>
    <col min="17" max="17" width="6.7109375" style="9" customWidth="1"/>
    <col min="18" max="18" width="173.7109375" style="9" customWidth="1"/>
    <col min="19" max="16384" width="9.140625" style="9" customWidth="1"/>
  </cols>
  <sheetData>
    <row r="1" spans="1:18" ht="12.75">
      <c r="A1" s="20" t="s">
        <v>123</v>
      </c>
      <c r="B1" s="21"/>
      <c r="C1" s="21"/>
      <c r="D1" s="21"/>
      <c r="F1" s="33" t="s">
        <v>412</v>
      </c>
      <c r="G1" s="50" t="s">
        <v>413</v>
      </c>
      <c r="H1" s="46" t="s">
        <v>335</v>
      </c>
      <c r="I1" s="33" t="s">
        <v>412</v>
      </c>
      <c r="J1" s="50" t="s">
        <v>413</v>
      </c>
      <c r="K1" s="48" t="s">
        <v>335</v>
      </c>
      <c r="L1" s="33" t="s">
        <v>412</v>
      </c>
      <c r="M1" s="50" t="s">
        <v>413</v>
      </c>
      <c r="N1" s="48" t="s">
        <v>335</v>
      </c>
      <c r="O1" s="33" t="s">
        <v>412</v>
      </c>
      <c r="P1" s="50" t="s">
        <v>413</v>
      </c>
      <c r="Q1" s="44" t="s">
        <v>335</v>
      </c>
      <c r="R1" s="45" t="s">
        <v>416</v>
      </c>
    </row>
    <row r="2" spans="1:18" ht="38.25">
      <c r="A2" s="21"/>
      <c r="B2" s="21"/>
      <c r="C2" s="21"/>
      <c r="D2" s="21"/>
      <c r="E2" s="22"/>
      <c r="F2" s="39" t="s">
        <v>86</v>
      </c>
      <c r="G2" s="5" t="s">
        <v>87</v>
      </c>
      <c r="H2" s="47"/>
      <c r="I2" s="39" t="s">
        <v>86</v>
      </c>
      <c r="J2" s="5" t="s">
        <v>87</v>
      </c>
      <c r="K2" s="47"/>
      <c r="L2" s="39" t="s">
        <v>86</v>
      </c>
      <c r="M2" s="5" t="s">
        <v>87</v>
      </c>
      <c r="N2" s="47"/>
      <c r="O2" s="39" t="s">
        <v>86</v>
      </c>
      <c r="P2" s="5" t="s">
        <v>87</v>
      </c>
      <c r="Q2" s="43"/>
      <c r="R2" s="41"/>
    </row>
    <row r="3" spans="1:18" ht="12.75">
      <c r="A3" s="21" t="s">
        <v>307</v>
      </c>
      <c r="B3" s="21"/>
      <c r="C3" s="21"/>
      <c r="D3" s="21"/>
      <c r="E3" s="21"/>
      <c r="F3" s="40"/>
      <c r="G3" s="19">
        <f>SUM(F4:F14)/11</f>
        <v>0</v>
      </c>
      <c r="H3" s="43"/>
      <c r="I3" s="40"/>
      <c r="J3" s="19">
        <f>SUM(I4:I14)/11</f>
        <v>0</v>
      </c>
      <c r="K3" s="43"/>
      <c r="L3" s="40"/>
      <c r="M3" s="19">
        <f>SUM(L4:L14)/11</f>
        <v>0</v>
      </c>
      <c r="N3" s="43"/>
      <c r="O3" s="40"/>
      <c r="P3" s="19">
        <f>SUM(O4:O14)/11</f>
        <v>0</v>
      </c>
      <c r="Q3" s="43"/>
      <c r="R3" s="41"/>
    </row>
    <row r="4" spans="1:18" ht="12.75">
      <c r="A4" s="21"/>
      <c r="B4" s="21" t="s">
        <v>417</v>
      </c>
      <c r="C4" s="21"/>
      <c r="D4" s="21"/>
      <c r="E4" s="21"/>
      <c r="F4" s="41"/>
      <c r="G4" s="18"/>
      <c r="H4" s="43"/>
      <c r="I4" s="41"/>
      <c r="J4" s="18"/>
      <c r="K4" s="43"/>
      <c r="L4" s="41"/>
      <c r="M4" s="18"/>
      <c r="N4" s="43"/>
      <c r="O4" s="41"/>
      <c r="P4" s="18"/>
      <c r="Q4" s="43"/>
      <c r="R4" s="41"/>
    </row>
    <row r="5" spans="1:18" ht="12.75">
      <c r="A5" s="21"/>
      <c r="B5" s="21" t="s">
        <v>308</v>
      </c>
      <c r="C5" s="21"/>
      <c r="D5" s="21"/>
      <c r="E5" s="21"/>
      <c r="F5" s="41"/>
      <c r="G5" s="18"/>
      <c r="H5" s="43"/>
      <c r="I5" s="41"/>
      <c r="J5" s="18"/>
      <c r="K5" s="43"/>
      <c r="L5" s="41"/>
      <c r="M5" s="18"/>
      <c r="N5" s="43"/>
      <c r="O5" s="41"/>
      <c r="P5" s="18"/>
      <c r="Q5" s="43"/>
      <c r="R5" s="41"/>
    </row>
    <row r="6" spans="1:18" ht="12.75">
      <c r="A6" s="21"/>
      <c r="B6" s="21" t="s">
        <v>309</v>
      </c>
      <c r="C6" s="21"/>
      <c r="D6" s="21"/>
      <c r="E6" s="21"/>
      <c r="F6" s="41"/>
      <c r="G6" s="18"/>
      <c r="H6" s="43"/>
      <c r="I6" s="41"/>
      <c r="J6" s="18"/>
      <c r="K6" s="43"/>
      <c r="L6" s="41"/>
      <c r="M6" s="18"/>
      <c r="N6" s="43"/>
      <c r="O6" s="41"/>
      <c r="P6" s="18"/>
      <c r="Q6" s="43"/>
      <c r="R6" s="41"/>
    </row>
    <row r="7" spans="1:18" ht="12.75">
      <c r="A7" s="21"/>
      <c r="B7" s="21" t="s">
        <v>310</v>
      </c>
      <c r="C7" s="21"/>
      <c r="D7" s="21"/>
      <c r="E7" s="21"/>
      <c r="F7" s="41"/>
      <c r="G7" s="18"/>
      <c r="H7" s="43"/>
      <c r="I7" s="41"/>
      <c r="J7" s="18"/>
      <c r="K7" s="43"/>
      <c r="L7" s="41"/>
      <c r="M7" s="18"/>
      <c r="N7" s="43"/>
      <c r="O7" s="41"/>
      <c r="P7" s="18"/>
      <c r="Q7" s="43"/>
      <c r="R7" s="41"/>
    </row>
    <row r="8" spans="1:18" ht="12.75">
      <c r="A8" s="21"/>
      <c r="B8" s="21" t="s">
        <v>311</v>
      </c>
      <c r="C8" s="21"/>
      <c r="D8" s="21"/>
      <c r="E8" s="21"/>
      <c r="F8" s="41"/>
      <c r="G8" s="18"/>
      <c r="H8" s="43"/>
      <c r="I8" s="41"/>
      <c r="J8" s="18"/>
      <c r="K8" s="43"/>
      <c r="L8" s="41"/>
      <c r="M8" s="18"/>
      <c r="N8" s="43"/>
      <c r="O8" s="41"/>
      <c r="P8" s="18"/>
      <c r="Q8" s="43"/>
      <c r="R8" s="41"/>
    </row>
    <row r="9" spans="1:18" ht="12.75">
      <c r="A9" s="21"/>
      <c r="B9" s="21" t="s">
        <v>312</v>
      </c>
      <c r="C9" s="21"/>
      <c r="D9" s="21"/>
      <c r="E9" s="21"/>
      <c r="F9" s="41"/>
      <c r="G9" s="18"/>
      <c r="H9" s="43"/>
      <c r="I9" s="41"/>
      <c r="J9" s="18"/>
      <c r="K9" s="43"/>
      <c r="L9" s="41"/>
      <c r="M9" s="18"/>
      <c r="N9" s="43"/>
      <c r="O9" s="41"/>
      <c r="P9" s="18"/>
      <c r="Q9" s="43"/>
      <c r="R9" s="41"/>
    </row>
    <row r="10" spans="1:18" ht="12.75">
      <c r="A10" s="21"/>
      <c r="B10" s="21" t="s">
        <v>313</v>
      </c>
      <c r="C10" s="21"/>
      <c r="D10" s="21"/>
      <c r="E10" s="21"/>
      <c r="F10" s="41"/>
      <c r="G10" s="18"/>
      <c r="H10" s="43"/>
      <c r="I10" s="41"/>
      <c r="J10" s="18"/>
      <c r="K10" s="43"/>
      <c r="L10" s="41"/>
      <c r="M10" s="18"/>
      <c r="N10" s="43"/>
      <c r="O10" s="41"/>
      <c r="P10" s="18"/>
      <c r="Q10" s="43"/>
      <c r="R10" s="41"/>
    </row>
    <row r="11" spans="1:18" ht="12.75">
      <c r="A11" s="21"/>
      <c r="B11" s="21" t="s">
        <v>314</v>
      </c>
      <c r="C11" s="21"/>
      <c r="D11" s="21"/>
      <c r="E11" s="21"/>
      <c r="F11" s="41"/>
      <c r="G11" s="18"/>
      <c r="H11" s="43"/>
      <c r="I11" s="41"/>
      <c r="J11" s="18"/>
      <c r="K11" s="43"/>
      <c r="L11" s="41"/>
      <c r="M11" s="18"/>
      <c r="N11" s="43"/>
      <c r="O11" s="41"/>
      <c r="P11" s="18"/>
      <c r="Q11" s="43"/>
      <c r="R11" s="41"/>
    </row>
    <row r="12" spans="1:18" ht="12.75">
      <c r="A12" s="21"/>
      <c r="B12" s="21" t="s">
        <v>322</v>
      </c>
      <c r="C12" s="21"/>
      <c r="D12" s="21"/>
      <c r="E12" s="21"/>
      <c r="F12" s="41"/>
      <c r="G12" s="18"/>
      <c r="H12" s="43"/>
      <c r="I12" s="41"/>
      <c r="J12" s="18"/>
      <c r="K12" s="43"/>
      <c r="L12" s="41"/>
      <c r="M12" s="18"/>
      <c r="N12" s="43"/>
      <c r="O12" s="41"/>
      <c r="P12" s="18"/>
      <c r="Q12" s="43"/>
      <c r="R12" s="41"/>
    </row>
    <row r="13" spans="1:18" ht="12.75">
      <c r="A13" s="21"/>
      <c r="B13" s="21" t="s">
        <v>323</v>
      </c>
      <c r="C13" s="21"/>
      <c r="D13" s="21"/>
      <c r="E13" s="21"/>
      <c r="F13" s="41"/>
      <c r="G13" s="18"/>
      <c r="H13" s="43"/>
      <c r="I13" s="41"/>
      <c r="J13" s="18"/>
      <c r="K13" s="43"/>
      <c r="L13" s="41"/>
      <c r="M13" s="18"/>
      <c r="N13" s="43"/>
      <c r="O13" s="41"/>
      <c r="P13" s="18"/>
      <c r="Q13" s="43"/>
      <c r="R13" s="41"/>
    </row>
    <row r="14" spans="1:18" ht="12.75">
      <c r="A14" s="21"/>
      <c r="B14" s="21" t="s">
        <v>324</v>
      </c>
      <c r="C14" s="21"/>
      <c r="D14" s="21"/>
      <c r="E14" s="21"/>
      <c r="F14" s="41"/>
      <c r="G14" s="18"/>
      <c r="H14" s="43"/>
      <c r="I14" s="41"/>
      <c r="J14" s="18"/>
      <c r="K14" s="43"/>
      <c r="L14" s="41"/>
      <c r="M14" s="18"/>
      <c r="N14" s="43"/>
      <c r="O14" s="41"/>
      <c r="P14" s="18"/>
      <c r="Q14" s="43"/>
      <c r="R14" s="41"/>
    </row>
    <row r="15" spans="1:18" ht="12.75">
      <c r="A15" s="21" t="s">
        <v>315</v>
      </c>
      <c r="B15" s="21"/>
      <c r="C15" s="21"/>
      <c r="D15" s="21"/>
      <c r="E15" s="21"/>
      <c r="F15" s="40"/>
      <c r="G15" s="19">
        <f>SUM(F16:F23)/8</f>
        <v>0</v>
      </c>
      <c r="H15" s="43"/>
      <c r="I15" s="40"/>
      <c r="J15" s="19">
        <f>SUM(I16:I23)/8</f>
        <v>0</v>
      </c>
      <c r="K15" s="43"/>
      <c r="L15" s="40"/>
      <c r="M15" s="19">
        <f>SUM(L16:L23)/8</f>
        <v>0</v>
      </c>
      <c r="N15" s="43"/>
      <c r="O15" s="40"/>
      <c r="P15" s="19">
        <f>SUM(O16:O23)/8</f>
        <v>0</v>
      </c>
      <c r="Q15" s="43"/>
      <c r="R15" s="41"/>
    </row>
    <row r="16" spans="1:18" ht="12.75">
      <c r="A16" s="21"/>
      <c r="B16" s="21" t="s">
        <v>316</v>
      </c>
      <c r="C16" s="21"/>
      <c r="D16" s="21"/>
      <c r="E16" s="21"/>
      <c r="F16" s="41"/>
      <c r="G16" s="18"/>
      <c r="H16" s="43"/>
      <c r="I16" s="41"/>
      <c r="J16" s="18"/>
      <c r="K16" s="43"/>
      <c r="L16" s="41"/>
      <c r="M16" s="18"/>
      <c r="N16" s="43"/>
      <c r="O16" s="41"/>
      <c r="P16" s="18"/>
      <c r="Q16" s="43"/>
      <c r="R16" s="41"/>
    </row>
    <row r="17" spans="1:18" ht="12.75">
      <c r="A17" s="21"/>
      <c r="B17" s="21" t="s">
        <v>317</v>
      </c>
      <c r="C17" s="21"/>
      <c r="D17" s="21"/>
      <c r="E17" s="21"/>
      <c r="F17" s="41"/>
      <c r="G17" s="18"/>
      <c r="H17" s="43"/>
      <c r="I17" s="41"/>
      <c r="J17" s="18"/>
      <c r="K17" s="43"/>
      <c r="L17" s="41"/>
      <c r="M17" s="18"/>
      <c r="N17" s="43"/>
      <c r="O17" s="41"/>
      <c r="P17" s="18"/>
      <c r="Q17" s="43"/>
      <c r="R17" s="41"/>
    </row>
    <row r="18" spans="1:18" ht="12.75">
      <c r="A18" s="21"/>
      <c r="B18" s="21" t="s">
        <v>318</v>
      </c>
      <c r="C18" s="21"/>
      <c r="D18" s="21"/>
      <c r="E18" s="21"/>
      <c r="F18" s="41"/>
      <c r="G18" s="18"/>
      <c r="H18" s="43"/>
      <c r="I18" s="41"/>
      <c r="J18" s="18"/>
      <c r="K18" s="43"/>
      <c r="L18" s="41"/>
      <c r="M18" s="18"/>
      <c r="N18" s="43"/>
      <c r="O18" s="41"/>
      <c r="P18" s="18"/>
      <c r="Q18" s="43"/>
      <c r="R18" s="41"/>
    </row>
    <row r="19" spans="1:18" ht="12.75">
      <c r="A19" s="21"/>
      <c r="B19" s="21" t="s">
        <v>319</v>
      </c>
      <c r="C19" s="21"/>
      <c r="D19" s="21"/>
      <c r="E19" s="21"/>
      <c r="F19" s="41"/>
      <c r="G19" s="18"/>
      <c r="H19" s="43"/>
      <c r="I19" s="41"/>
      <c r="J19" s="18"/>
      <c r="K19" s="43"/>
      <c r="L19" s="41"/>
      <c r="M19" s="18"/>
      <c r="N19" s="43"/>
      <c r="O19" s="41"/>
      <c r="P19" s="18"/>
      <c r="Q19" s="43"/>
      <c r="R19" s="41"/>
    </row>
    <row r="20" spans="2:18" ht="12.75">
      <c r="B20" s="9" t="s">
        <v>418</v>
      </c>
      <c r="F20" s="41"/>
      <c r="G20" s="18"/>
      <c r="H20" s="43"/>
      <c r="I20" s="41"/>
      <c r="J20" s="18"/>
      <c r="K20" s="43"/>
      <c r="L20" s="41"/>
      <c r="M20" s="18"/>
      <c r="N20" s="43"/>
      <c r="O20" s="41"/>
      <c r="P20" s="18"/>
      <c r="Q20" s="43"/>
      <c r="R20" s="41"/>
    </row>
    <row r="21" spans="1:18" ht="12.75">
      <c r="A21" s="21"/>
      <c r="B21" s="21" t="s">
        <v>419</v>
      </c>
      <c r="C21" s="21"/>
      <c r="D21" s="21"/>
      <c r="E21" s="21"/>
      <c r="F21" s="41"/>
      <c r="G21" s="18"/>
      <c r="H21" s="43"/>
      <c r="I21" s="41"/>
      <c r="J21" s="18"/>
      <c r="K21" s="43"/>
      <c r="L21" s="41"/>
      <c r="M21" s="18"/>
      <c r="N21" s="43"/>
      <c r="O21" s="41"/>
      <c r="P21" s="18"/>
      <c r="Q21" s="43"/>
      <c r="R21" s="41"/>
    </row>
    <row r="22" spans="2:18" ht="12.75">
      <c r="B22" s="9" t="s">
        <v>420</v>
      </c>
      <c r="F22" s="41"/>
      <c r="G22" s="18"/>
      <c r="H22" s="43"/>
      <c r="I22" s="41"/>
      <c r="J22" s="18"/>
      <c r="K22" s="43"/>
      <c r="L22" s="41"/>
      <c r="M22" s="18"/>
      <c r="N22" s="43"/>
      <c r="O22" s="41"/>
      <c r="P22" s="18"/>
      <c r="Q22" s="43"/>
      <c r="R22" s="41"/>
    </row>
    <row r="23" spans="1:18" ht="12.75">
      <c r="A23" s="21"/>
      <c r="B23" s="21" t="s">
        <v>421</v>
      </c>
      <c r="C23" s="21"/>
      <c r="D23" s="21"/>
      <c r="E23" s="21"/>
      <c r="F23" s="41"/>
      <c r="G23" s="18"/>
      <c r="H23" s="43"/>
      <c r="I23" s="41"/>
      <c r="J23" s="18"/>
      <c r="K23" s="43"/>
      <c r="L23" s="41"/>
      <c r="M23" s="18"/>
      <c r="N23" s="43"/>
      <c r="O23" s="41"/>
      <c r="P23" s="18"/>
      <c r="Q23" s="43"/>
      <c r="R23" s="41"/>
    </row>
    <row r="24" spans="1:18" ht="12.75">
      <c r="A24" s="21" t="s">
        <v>320</v>
      </c>
      <c r="B24" s="21"/>
      <c r="C24" s="21"/>
      <c r="D24" s="21"/>
      <c r="E24" s="21"/>
      <c r="F24" s="40"/>
      <c r="G24" s="19">
        <f>(F25+F26+F28+F29+F30)/5</f>
        <v>0</v>
      </c>
      <c r="H24" s="43"/>
      <c r="I24" s="40"/>
      <c r="J24" s="19">
        <f>(I25+I26+I28+I29+I30)/5</f>
        <v>0</v>
      </c>
      <c r="K24" s="43"/>
      <c r="L24" s="40"/>
      <c r="M24" s="19">
        <f>(L25+L26+L28+L29+L30)/5</f>
        <v>0</v>
      </c>
      <c r="N24" s="43"/>
      <c r="O24" s="40"/>
      <c r="P24" s="19">
        <f>(O25+O26+O28+O29+O30)/5</f>
        <v>0</v>
      </c>
      <c r="Q24" s="43"/>
      <c r="R24" s="41"/>
    </row>
    <row r="25" spans="1:18" ht="12.75">
      <c r="A25" s="21"/>
      <c r="B25" s="21" t="s">
        <v>426</v>
      </c>
      <c r="C25" s="21"/>
      <c r="D25" s="21"/>
      <c r="E25" s="21"/>
      <c r="F25" s="41"/>
      <c r="G25" s="18"/>
      <c r="H25" s="43"/>
      <c r="I25" s="41"/>
      <c r="J25" s="18"/>
      <c r="K25" s="43"/>
      <c r="L25" s="41"/>
      <c r="M25" s="18"/>
      <c r="N25" s="43"/>
      <c r="O25" s="41"/>
      <c r="P25" s="18"/>
      <c r="Q25" s="43"/>
      <c r="R25" s="41"/>
    </row>
    <row r="26" spans="1:18" ht="12.75">
      <c r="A26" s="21"/>
      <c r="B26" s="21" t="s">
        <v>427</v>
      </c>
      <c r="C26" s="21"/>
      <c r="D26" s="21"/>
      <c r="E26" s="21"/>
      <c r="F26" s="41"/>
      <c r="G26" s="18"/>
      <c r="H26" s="43"/>
      <c r="I26" s="41"/>
      <c r="J26" s="18"/>
      <c r="K26" s="43"/>
      <c r="L26" s="41"/>
      <c r="M26" s="18"/>
      <c r="N26" s="43"/>
      <c r="O26" s="41"/>
      <c r="P26" s="18"/>
      <c r="Q26" s="43"/>
      <c r="R26" s="41"/>
    </row>
    <row r="27" spans="1:18" ht="12.75">
      <c r="A27" s="21"/>
      <c r="B27" s="21" t="s">
        <v>428</v>
      </c>
      <c r="C27" s="21"/>
      <c r="D27" s="21"/>
      <c r="E27" s="21"/>
      <c r="F27" s="40"/>
      <c r="G27" s="18"/>
      <c r="H27" s="43"/>
      <c r="I27" s="40"/>
      <c r="J27" s="18"/>
      <c r="K27" s="43"/>
      <c r="L27" s="40"/>
      <c r="M27" s="18"/>
      <c r="N27" s="43"/>
      <c r="O27" s="40"/>
      <c r="P27" s="18"/>
      <c r="Q27" s="43"/>
      <c r="R27" s="41"/>
    </row>
    <row r="28" spans="1:18" ht="12.75">
      <c r="A28" s="21"/>
      <c r="B28" s="21" t="s">
        <v>429</v>
      </c>
      <c r="C28" s="21"/>
      <c r="D28" s="21"/>
      <c r="E28" s="21"/>
      <c r="F28" s="41"/>
      <c r="G28" s="18"/>
      <c r="H28" s="43"/>
      <c r="I28" s="41"/>
      <c r="J28" s="18"/>
      <c r="K28" s="43"/>
      <c r="L28" s="41"/>
      <c r="M28" s="18"/>
      <c r="N28" s="43"/>
      <c r="O28" s="41"/>
      <c r="P28" s="18"/>
      <c r="Q28" s="43"/>
      <c r="R28" s="41"/>
    </row>
    <row r="29" spans="1:18" ht="12.75">
      <c r="A29" s="21"/>
      <c r="B29" s="21" t="s">
        <v>430</v>
      </c>
      <c r="C29" s="21"/>
      <c r="D29" s="21"/>
      <c r="E29" s="21"/>
      <c r="F29" s="41"/>
      <c r="G29" s="18"/>
      <c r="H29" s="43"/>
      <c r="I29" s="41"/>
      <c r="J29" s="18"/>
      <c r="K29" s="43"/>
      <c r="L29" s="41"/>
      <c r="M29" s="18"/>
      <c r="N29" s="43"/>
      <c r="O29" s="41"/>
      <c r="P29" s="18"/>
      <c r="Q29" s="43"/>
      <c r="R29" s="41"/>
    </row>
    <row r="30" spans="1:18" ht="12.75">
      <c r="A30" s="21"/>
      <c r="B30" s="21" t="s">
        <v>431</v>
      </c>
      <c r="C30" s="21"/>
      <c r="D30" s="21"/>
      <c r="E30" s="21"/>
      <c r="F30" s="41"/>
      <c r="G30" s="18"/>
      <c r="H30" s="43"/>
      <c r="I30" s="41"/>
      <c r="J30" s="18"/>
      <c r="K30" s="43"/>
      <c r="L30" s="41"/>
      <c r="M30" s="18"/>
      <c r="N30" s="43"/>
      <c r="O30" s="41"/>
      <c r="P30" s="18"/>
      <c r="Q30" s="43"/>
      <c r="R30" s="41"/>
    </row>
    <row r="31" spans="2:18" ht="12.75">
      <c r="B31" s="9" t="s">
        <v>432</v>
      </c>
      <c r="F31" s="40"/>
      <c r="G31" s="18"/>
      <c r="H31" s="43"/>
      <c r="I31" s="40"/>
      <c r="J31" s="18"/>
      <c r="K31" s="43"/>
      <c r="L31" s="40"/>
      <c r="M31" s="18"/>
      <c r="N31" s="43"/>
      <c r="O31" s="40"/>
      <c r="P31" s="18"/>
      <c r="Q31" s="43"/>
      <c r="R31" s="41"/>
    </row>
    <row r="32" spans="1:18" ht="12.75">
      <c r="A32" s="21" t="s">
        <v>321</v>
      </c>
      <c r="B32" s="21"/>
      <c r="C32" s="21"/>
      <c r="D32" s="21"/>
      <c r="E32" s="21"/>
      <c r="F32" s="40"/>
      <c r="G32" s="19">
        <f>(F33+F35)/2</f>
        <v>0</v>
      </c>
      <c r="H32" s="43"/>
      <c r="I32" s="40"/>
      <c r="J32" s="19">
        <f>(I33+I35)/2</f>
        <v>0</v>
      </c>
      <c r="K32" s="43"/>
      <c r="L32" s="40"/>
      <c r="M32" s="19">
        <f>(L33+L35)/2</f>
        <v>0</v>
      </c>
      <c r="N32" s="43"/>
      <c r="O32" s="40"/>
      <c r="P32" s="19">
        <f>(O33+O35)/2</f>
        <v>0</v>
      </c>
      <c r="Q32" s="43"/>
      <c r="R32" s="41"/>
    </row>
    <row r="33" spans="1:18" ht="12.75">
      <c r="A33" s="21"/>
      <c r="B33" s="21" t="s">
        <v>422</v>
      </c>
      <c r="C33" s="21"/>
      <c r="D33" s="21"/>
      <c r="E33" s="21"/>
      <c r="F33" s="41"/>
      <c r="G33" s="18"/>
      <c r="H33" s="43"/>
      <c r="I33" s="41"/>
      <c r="J33" s="18"/>
      <c r="K33" s="43"/>
      <c r="L33" s="41"/>
      <c r="M33" s="18"/>
      <c r="N33" s="43"/>
      <c r="O33" s="41"/>
      <c r="P33" s="18"/>
      <c r="Q33" s="43"/>
      <c r="R33" s="41"/>
    </row>
    <row r="34" spans="1:18" ht="12.75">
      <c r="A34" s="21"/>
      <c r="B34" s="21" t="s">
        <v>423</v>
      </c>
      <c r="C34" s="21"/>
      <c r="D34" s="21"/>
      <c r="E34" s="21"/>
      <c r="F34" s="40"/>
      <c r="G34" s="18"/>
      <c r="H34" s="43"/>
      <c r="I34" s="40"/>
      <c r="J34" s="18"/>
      <c r="K34" s="43"/>
      <c r="L34" s="40"/>
      <c r="M34" s="18"/>
      <c r="N34" s="43"/>
      <c r="O34" s="40"/>
      <c r="P34" s="18"/>
      <c r="Q34" s="43"/>
      <c r="R34" s="41"/>
    </row>
    <row r="35" spans="1:18" ht="12.75">
      <c r="A35" s="21"/>
      <c r="B35" s="21" t="s">
        <v>424</v>
      </c>
      <c r="C35" s="21"/>
      <c r="D35" s="21"/>
      <c r="E35" s="21"/>
      <c r="F35" s="41"/>
      <c r="G35" s="18"/>
      <c r="H35" s="43"/>
      <c r="I35" s="41"/>
      <c r="J35" s="18"/>
      <c r="K35" s="43"/>
      <c r="L35" s="41"/>
      <c r="M35" s="18"/>
      <c r="N35" s="43"/>
      <c r="O35" s="41"/>
      <c r="P35" s="18"/>
      <c r="Q35" s="43"/>
      <c r="R35" s="41"/>
    </row>
    <row r="36" spans="1:18" ht="12.75">
      <c r="A36" s="21"/>
      <c r="B36" s="21" t="s">
        <v>425</v>
      </c>
      <c r="C36" s="21"/>
      <c r="D36" s="21"/>
      <c r="E36" s="21"/>
      <c r="F36" s="40"/>
      <c r="G36" s="18"/>
      <c r="H36" s="43"/>
      <c r="I36" s="40"/>
      <c r="J36" s="18"/>
      <c r="K36" s="43"/>
      <c r="L36" s="40"/>
      <c r="M36" s="18"/>
      <c r="N36" s="43"/>
      <c r="O36" s="40"/>
      <c r="P36" s="18"/>
      <c r="Q36" s="43"/>
      <c r="R36" s="41"/>
    </row>
    <row r="37" spans="1:18" ht="12.75">
      <c r="A37" s="21"/>
      <c r="B37" s="21"/>
      <c r="C37" s="23" t="s">
        <v>336</v>
      </c>
      <c r="D37" s="23"/>
      <c r="E37" s="23"/>
      <c r="F37" s="42"/>
      <c r="G37" s="14">
        <f>G3+G15+G24+G32</f>
        <v>0</v>
      </c>
      <c r="H37" s="43"/>
      <c r="I37" s="42"/>
      <c r="J37" s="14">
        <f>J3+J15+J24+J32</f>
        <v>0</v>
      </c>
      <c r="K37" s="43"/>
      <c r="L37" s="42"/>
      <c r="M37" s="14">
        <f>M3+M15+M24+M32</f>
        <v>0</v>
      </c>
      <c r="N37" s="43"/>
      <c r="O37" s="42"/>
      <c r="P37" s="14">
        <f>P3+P15+P24+P32</f>
        <v>0</v>
      </c>
      <c r="Q37" s="43"/>
      <c r="R37" s="41"/>
    </row>
    <row r="38" spans="1:18" ht="12.75">
      <c r="A38" s="21"/>
      <c r="B38" s="21"/>
      <c r="C38" s="23" t="s">
        <v>337</v>
      </c>
      <c r="D38" s="23"/>
      <c r="E38" s="23"/>
      <c r="F38" s="42"/>
      <c r="G38" s="14">
        <f>G37/4</f>
        <v>0</v>
      </c>
      <c r="H38" s="43"/>
      <c r="I38" s="42"/>
      <c r="J38" s="14">
        <f>J37/4</f>
        <v>0</v>
      </c>
      <c r="K38" s="43"/>
      <c r="L38" s="42"/>
      <c r="M38" s="14">
        <f>M37/4</f>
        <v>0</v>
      </c>
      <c r="N38" s="43"/>
      <c r="O38" s="42"/>
      <c r="P38" s="14">
        <f>P37/4</f>
        <v>0</v>
      </c>
      <c r="Q38" s="43"/>
      <c r="R38" s="41"/>
    </row>
    <row r="39" spans="1:18" ht="12.75">
      <c r="A39" s="21"/>
      <c r="B39" s="21"/>
      <c r="C39" s="23" t="s">
        <v>338</v>
      </c>
      <c r="D39" s="23"/>
      <c r="E39" s="23"/>
      <c r="F39" s="42"/>
      <c r="G39" s="14">
        <f>G38/5*100</f>
        <v>0</v>
      </c>
      <c r="H39" s="43"/>
      <c r="I39" s="42"/>
      <c r="J39" s="14">
        <f>J38/5*100</f>
        <v>0</v>
      </c>
      <c r="K39" s="43"/>
      <c r="L39" s="42"/>
      <c r="M39" s="14">
        <f>M38/5*100</f>
        <v>0</v>
      </c>
      <c r="N39" s="43"/>
      <c r="O39" s="42"/>
      <c r="P39" s="14">
        <f>P38/5*100</f>
        <v>0</v>
      </c>
      <c r="Q39" s="43"/>
      <c r="R39" s="41"/>
    </row>
    <row r="40" spans="1:18" ht="12.75">
      <c r="A40" s="24" t="s">
        <v>325</v>
      </c>
      <c r="B40" s="25"/>
      <c r="C40" s="25"/>
      <c r="D40" s="25"/>
      <c r="E40" s="25"/>
      <c r="F40" s="43"/>
      <c r="H40" s="43"/>
      <c r="I40" s="43"/>
      <c r="K40" s="43"/>
      <c r="L40" s="43"/>
      <c r="N40" s="43"/>
      <c r="O40" s="43"/>
      <c r="Q40" s="43"/>
      <c r="R40" s="41"/>
    </row>
    <row r="41" spans="1:18" ht="12.75">
      <c r="A41" s="25" t="s">
        <v>326</v>
      </c>
      <c r="B41" s="25"/>
      <c r="C41" s="25"/>
      <c r="D41" s="25"/>
      <c r="E41" s="25"/>
      <c r="F41" s="43"/>
      <c r="H41" s="43"/>
      <c r="I41" s="43"/>
      <c r="K41" s="43"/>
      <c r="L41" s="43"/>
      <c r="N41" s="43"/>
      <c r="O41" s="43"/>
      <c r="Q41" s="43"/>
      <c r="R41" s="41"/>
    </row>
    <row r="42" spans="1:18" ht="12.75">
      <c r="A42" s="25" t="s">
        <v>327</v>
      </c>
      <c r="B42" s="25"/>
      <c r="C42" s="25"/>
      <c r="D42" s="25"/>
      <c r="E42" s="25"/>
      <c r="F42" s="43"/>
      <c r="H42" s="43"/>
      <c r="I42" s="43"/>
      <c r="K42" s="43"/>
      <c r="L42" s="43"/>
      <c r="N42" s="43"/>
      <c r="O42" s="43"/>
      <c r="Q42" s="43"/>
      <c r="R42" s="41"/>
    </row>
    <row r="43" spans="1:18" ht="12.75">
      <c r="A43" s="25" t="s">
        <v>328</v>
      </c>
      <c r="B43" s="25"/>
      <c r="C43" s="25"/>
      <c r="D43" s="25"/>
      <c r="E43" s="25"/>
      <c r="F43" s="43"/>
      <c r="H43" s="43"/>
      <c r="I43" s="43"/>
      <c r="K43" s="43"/>
      <c r="L43" s="43"/>
      <c r="N43" s="43"/>
      <c r="O43" s="43"/>
      <c r="Q43" s="43"/>
      <c r="R43" s="41"/>
    </row>
    <row r="44" spans="1:18" ht="12.75">
      <c r="A44" s="25" t="s">
        <v>329</v>
      </c>
      <c r="B44" s="25"/>
      <c r="C44" s="25"/>
      <c r="D44" s="25"/>
      <c r="E44" s="25"/>
      <c r="F44" s="43"/>
      <c r="H44" s="43"/>
      <c r="I44" s="43"/>
      <c r="K44" s="43"/>
      <c r="L44" s="43"/>
      <c r="N44" s="43"/>
      <c r="O44" s="43"/>
      <c r="Q44" s="43"/>
      <c r="R44" s="41"/>
    </row>
    <row r="45" spans="1:18" ht="12.75">
      <c r="A45" s="25" t="s">
        <v>330</v>
      </c>
      <c r="B45" s="25"/>
      <c r="C45" s="25"/>
      <c r="D45" s="25"/>
      <c r="E45" s="25"/>
      <c r="F45" s="43"/>
      <c r="H45" s="43"/>
      <c r="I45" s="43"/>
      <c r="K45" s="43"/>
      <c r="L45" s="43"/>
      <c r="N45" s="43"/>
      <c r="O45" s="43"/>
      <c r="Q45" s="43"/>
      <c r="R45" s="41"/>
    </row>
    <row r="46" spans="1:18" ht="12.75">
      <c r="A46" s="25" t="s">
        <v>331</v>
      </c>
      <c r="B46" s="25"/>
      <c r="C46" s="25"/>
      <c r="D46" s="25"/>
      <c r="E46" s="25"/>
      <c r="F46" s="43"/>
      <c r="H46" s="43"/>
      <c r="I46" s="43"/>
      <c r="K46" s="43"/>
      <c r="L46" s="43"/>
      <c r="N46" s="43"/>
      <c r="O46" s="43"/>
      <c r="Q46" s="43"/>
      <c r="R46" s="41"/>
    </row>
    <row r="47" spans="17:18" ht="12.75">
      <c r="Q47" s="43"/>
      <c r="R47" s="41"/>
    </row>
    <row r="48" spans="1:18" ht="12.75">
      <c r="A48" s="20" t="s">
        <v>123</v>
      </c>
      <c r="B48" s="21"/>
      <c r="C48" s="21"/>
      <c r="D48" s="21"/>
      <c r="F48" s="33" t="s">
        <v>412</v>
      </c>
      <c r="G48" s="50" t="s">
        <v>413</v>
      </c>
      <c r="H48" s="46" t="s">
        <v>335</v>
      </c>
      <c r="I48" s="33" t="s">
        <v>412</v>
      </c>
      <c r="J48" s="50" t="s">
        <v>413</v>
      </c>
      <c r="K48" s="48" t="s">
        <v>335</v>
      </c>
      <c r="L48" s="33" t="s">
        <v>412</v>
      </c>
      <c r="M48" s="50" t="s">
        <v>413</v>
      </c>
      <c r="N48" s="48" t="s">
        <v>335</v>
      </c>
      <c r="O48" s="33" t="s">
        <v>412</v>
      </c>
      <c r="P48" s="50" t="s">
        <v>413</v>
      </c>
      <c r="Q48" s="44" t="s">
        <v>335</v>
      </c>
      <c r="R48" s="45" t="s">
        <v>416</v>
      </c>
    </row>
    <row r="49" spans="1:18" ht="38.25">
      <c r="A49" s="21"/>
      <c r="B49" s="21"/>
      <c r="C49" s="21"/>
      <c r="D49" s="21"/>
      <c r="E49" s="22"/>
      <c r="F49" s="39" t="s">
        <v>86</v>
      </c>
      <c r="G49" s="5" t="s">
        <v>87</v>
      </c>
      <c r="H49" s="47"/>
      <c r="I49" s="39" t="s">
        <v>86</v>
      </c>
      <c r="J49" s="5" t="s">
        <v>87</v>
      </c>
      <c r="K49" s="47"/>
      <c r="L49" s="39" t="s">
        <v>86</v>
      </c>
      <c r="M49" s="5" t="s">
        <v>87</v>
      </c>
      <c r="N49" s="47"/>
      <c r="O49" s="39" t="s">
        <v>86</v>
      </c>
      <c r="P49" s="5" t="s">
        <v>87</v>
      </c>
      <c r="Q49" s="43"/>
      <c r="R49" s="41"/>
    </row>
    <row r="50" spans="1:18" ht="12.75">
      <c r="A50" s="21" t="s">
        <v>307</v>
      </c>
      <c r="B50" s="21"/>
      <c r="C50" s="21"/>
      <c r="D50" s="21"/>
      <c r="E50" s="21"/>
      <c r="F50" s="40"/>
      <c r="G50" s="19">
        <f>SUM(F51:F61)/11</f>
        <v>0</v>
      </c>
      <c r="H50" s="43"/>
      <c r="I50" s="40"/>
      <c r="J50" s="19">
        <f>SUM(I51:I61)/11</f>
        <v>0</v>
      </c>
      <c r="K50" s="43"/>
      <c r="L50" s="40"/>
      <c r="M50" s="19">
        <f>SUM(L51:L61)/11</f>
        <v>0</v>
      </c>
      <c r="N50" s="43"/>
      <c r="O50" s="40"/>
      <c r="P50" s="19">
        <f>SUM(O51:O61)/11</f>
        <v>0</v>
      </c>
      <c r="Q50" s="43"/>
      <c r="R50" s="41"/>
    </row>
    <row r="51" spans="1:18" ht="12.75">
      <c r="A51" s="21"/>
      <c r="B51" s="21" t="s">
        <v>417</v>
      </c>
      <c r="C51" s="21"/>
      <c r="D51" s="21"/>
      <c r="E51" s="21"/>
      <c r="F51" s="41"/>
      <c r="G51" s="18"/>
      <c r="H51" s="43"/>
      <c r="I51" s="41"/>
      <c r="J51" s="18"/>
      <c r="K51" s="43"/>
      <c r="L51" s="41"/>
      <c r="M51" s="18"/>
      <c r="N51" s="43"/>
      <c r="O51" s="41"/>
      <c r="P51" s="18"/>
      <c r="Q51" s="43"/>
      <c r="R51" s="41"/>
    </row>
    <row r="52" spans="1:18" ht="12.75">
      <c r="A52" s="21"/>
      <c r="B52" s="21" t="s">
        <v>308</v>
      </c>
      <c r="C52" s="21"/>
      <c r="D52" s="21"/>
      <c r="E52" s="21"/>
      <c r="F52" s="41"/>
      <c r="G52" s="18"/>
      <c r="H52" s="43"/>
      <c r="I52" s="41"/>
      <c r="J52" s="18"/>
      <c r="K52" s="43"/>
      <c r="L52" s="41"/>
      <c r="M52" s="18"/>
      <c r="N52" s="43"/>
      <c r="O52" s="41"/>
      <c r="P52" s="18"/>
      <c r="Q52" s="43"/>
      <c r="R52" s="41"/>
    </row>
    <row r="53" spans="1:18" ht="12.75">
      <c r="A53" s="21"/>
      <c r="B53" s="21" t="s">
        <v>309</v>
      </c>
      <c r="C53" s="21"/>
      <c r="D53" s="21"/>
      <c r="E53" s="21"/>
      <c r="F53" s="41"/>
      <c r="G53" s="18"/>
      <c r="H53" s="43"/>
      <c r="I53" s="41"/>
      <c r="J53" s="18"/>
      <c r="K53" s="43"/>
      <c r="L53" s="41"/>
      <c r="M53" s="18"/>
      <c r="N53" s="43"/>
      <c r="O53" s="41"/>
      <c r="P53" s="18"/>
      <c r="Q53" s="43"/>
      <c r="R53" s="41"/>
    </row>
    <row r="54" spans="1:18" ht="12.75">
      <c r="A54" s="21"/>
      <c r="B54" s="21" t="s">
        <v>310</v>
      </c>
      <c r="C54" s="21"/>
      <c r="D54" s="21"/>
      <c r="E54" s="21"/>
      <c r="F54" s="41"/>
      <c r="G54" s="18"/>
      <c r="H54" s="43"/>
      <c r="I54" s="41"/>
      <c r="J54" s="18"/>
      <c r="K54" s="43"/>
      <c r="L54" s="41"/>
      <c r="M54" s="18"/>
      <c r="N54" s="43"/>
      <c r="O54" s="41"/>
      <c r="P54" s="18"/>
      <c r="Q54" s="43"/>
      <c r="R54" s="41"/>
    </row>
    <row r="55" spans="1:18" ht="12.75">
      <c r="A55" s="21"/>
      <c r="B55" s="21" t="s">
        <v>311</v>
      </c>
      <c r="C55" s="21"/>
      <c r="D55" s="21"/>
      <c r="E55" s="21"/>
      <c r="F55" s="41"/>
      <c r="G55" s="18"/>
      <c r="H55" s="43"/>
      <c r="I55" s="41"/>
      <c r="J55" s="18"/>
      <c r="K55" s="43"/>
      <c r="L55" s="41"/>
      <c r="M55" s="18"/>
      <c r="N55" s="43"/>
      <c r="O55" s="41"/>
      <c r="P55" s="18"/>
      <c r="Q55" s="43"/>
      <c r="R55" s="41"/>
    </row>
    <row r="56" spans="1:18" ht="12.75">
      <c r="A56" s="21"/>
      <c r="B56" s="21" t="s">
        <v>312</v>
      </c>
      <c r="C56" s="21"/>
      <c r="D56" s="21"/>
      <c r="E56" s="21"/>
      <c r="F56" s="41"/>
      <c r="G56" s="18"/>
      <c r="H56" s="43"/>
      <c r="I56" s="41"/>
      <c r="J56" s="18"/>
      <c r="K56" s="43"/>
      <c r="L56" s="41"/>
      <c r="M56" s="18"/>
      <c r="N56" s="43"/>
      <c r="O56" s="41"/>
      <c r="P56" s="18"/>
      <c r="Q56" s="43"/>
      <c r="R56" s="41"/>
    </row>
    <row r="57" spans="1:18" ht="12.75">
      <c r="A57" s="21"/>
      <c r="B57" s="21" t="s">
        <v>313</v>
      </c>
      <c r="C57" s="21"/>
      <c r="D57" s="21"/>
      <c r="E57" s="21"/>
      <c r="F57" s="41"/>
      <c r="G57" s="18"/>
      <c r="H57" s="43"/>
      <c r="I57" s="41"/>
      <c r="J57" s="18"/>
      <c r="K57" s="43"/>
      <c r="L57" s="41"/>
      <c r="M57" s="18"/>
      <c r="N57" s="43"/>
      <c r="O57" s="41"/>
      <c r="P57" s="18"/>
      <c r="Q57" s="43"/>
      <c r="R57" s="41"/>
    </row>
    <row r="58" spans="1:18" ht="12.75">
      <c r="A58" s="21"/>
      <c r="B58" s="21" t="s">
        <v>314</v>
      </c>
      <c r="C58" s="21"/>
      <c r="D58" s="21"/>
      <c r="E58" s="21"/>
      <c r="F58" s="41"/>
      <c r="G58" s="18"/>
      <c r="H58" s="43"/>
      <c r="I58" s="41"/>
      <c r="J58" s="18"/>
      <c r="K58" s="43"/>
      <c r="L58" s="41"/>
      <c r="M58" s="18"/>
      <c r="N58" s="43"/>
      <c r="O58" s="41"/>
      <c r="P58" s="18"/>
      <c r="Q58" s="43"/>
      <c r="R58" s="41"/>
    </row>
    <row r="59" spans="1:18" ht="12.75">
      <c r="A59" s="21"/>
      <c r="B59" s="21" t="s">
        <v>322</v>
      </c>
      <c r="C59" s="21"/>
      <c r="D59" s="21"/>
      <c r="E59" s="21"/>
      <c r="F59" s="41"/>
      <c r="G59" s="18"/>
      <c r="H59" s="43"/>
      <c r="I59" s="41"/>
      <c r="J59" s="18"/>
      <c r="K59" s="43"/>
      <c r="L59" s="41"/>
      <c r="M59" s="18"/>
      <c r="N59" s="43"/>
      <c r="O59" s="41"/>
      <c r="P59" s="18"/>
      <c r="Q59" s="43"/>
      <c r="R59" s="41"/>
    </row>
    <row r="60" spans="1:18" ht="12.75">
      <c r="A60" s="21"/>
      <c r="B60" s="21" t="s">
        <v>323</v>
      </c>
      <c r="C60" s="21"/>
      <c r="D60" s="21"/>
      <c r="E60" s="21"/>
      <c r="F60" s="41"/>
      <c r="G60" s="18"/>
      <c r="H60" s="43"/>
      <c r="I60" s="41"/>
      <c r="J60" s="18"/>
      <c r="K60" s="43"/>
      <c r="L60" s="41"/>
      <c r="M60" s="18"/>
      <c r="N60" s="43"/>
      <c r="O60" s="41"/>
      <c r="P60" s="18"/>
      <c r="Q60" s="43"/>
      <c r="R60" s="41"/>
    </row>
    <row r="61" spans="1:18" ht="12.75">
      <c r="A61" s="21"/>
      <c r="B61" s="21" t="s">
        <v>324</v>
      </c>
      <c r="C61" s="21"/>
      <c r="D61" s="21"/>
      <c r="E61" s="21"/>
      <c r="F61" s="41"/>
      <c r="G61" s="18"/>
      <c r="H61" s="43"/>
      <c r="I61" s="41"/>
      <c r="J61" s="18"/>
      <c r="K61" s="43"/>
      <c r="L61" s="41"/>
      <c r="M61" s="18"/>
      <c r="N61" s="43"/>
      <c r="O61" s="41"/>
      <c r="P61" s="18"/>
      <c r="Q61" s="43"/>
      <c r="R61" s="41"/>
    </row>
    <row r="62" spans="1:18" ht="12.75">
      <c r="A62" s="21" t="s">
        <v>315</v>
      </c>
      <c r="B62" s="21"/>
      <c r="C62" s="21"/>
      <c r="D62" s="21"/>
      <c r="E62" s="21"/>
      <c r="F62" s="40"/>
      <c r="G62" s="19">
        <f>SUM(F63:F70)/8</f>
        <v>0</v>
      </c>
      <c r="H62" s="43"/>
      <c r="I62" s="40"/>
      <c r="J62" s="19">
        <f>SUM(I63:I70)/8</f>
        <v>0</v>
      </c>
      <c r="K62" s="43"/>
      <c r="L62" s="40"/>
      <c r="M62" s="19">
        <f>SUM(L63:L70)/8</f>
        <v>0</v>
      </c>
      <c r="N62" s="43"/>
      <c r="O62" s="40"/>
      <c r="P62" s="19">
        <f>SUM(O63:O70)/8</f>
        <v>0</v>
      </c>
      <c r="Q62" s="43"/>
      <c r="R62" s="41"/>
    </row>
    <row r="63" spans="1:18" ht="12.75">
      <c r="A63" s="21"/>
      <c r="B63" s="21" t="s">
        <v>316</v>
      </c>
      <c r="C63" s="21"/>
      <c r="D63" s="21"/>
      <c r="E63" s="21"/>
      <c r="F63" s="41"/>
      <c r="G63" s="18"/>
      <c r="H63" s="43"/>
      <c r="I63" s="41"/>
      <c r="J63" s="18"/>
      <c r="K63" s="43"/>
      <c r="L63" s="41"/>
      <c r="M63" s="18"/>
      <c r="N63" s="43"/>
      <c r="O63" s="41"/>
      <c r="P63" s="18"/>
      <c r="Q63" s="43"/>
      <c r="R63" s="41"/>
    </row>
    <row r="64" spans="1:18" ht="12.75">
      <c r="A64" s="21"/>
      <c r="B64" s="21" t="s">
        <v>317</v>
      </c>
      <c r="C64" s="21"/>
      <c r="D64" s="21"/>
      <c r="E64" s="21"/>
      <c r="F64" s="41"/>
      <c r="G64" s="18"/>
      <c r="H64" s="43"/>
      <c r="I64" s="41"/>
      <c r="J64" s="18"/>
      <c r="K64" s="43"/>
      <c r="L64" s="41"/>
      <c r="M64" s="18"/>
      <c r="N64" s="43"/>
      <c r="O64" s="41"/>
      <c r="P64" s="18"/>
      <c r="Q64" s="43"/>
      <c r="R64" s="41"/>
    </row>
    <row r="65" spans="1:18" ht="12.75">
      <c r="A65" s="21"/>
      <c r="B65" s="21" t="s">
        <v>318</v>
      </c>
      <c r="C65" s="21"/>
      <c r="D65" s="21"/>
      <c r="E65" s="21"/>
      <c r="F65" s="41"/>
      <c r="G65" s="18"/>
      <c r="H65" s="43"/>
      <c r="I65" s="41"/>
      <c r="J65" s="18"/>
      <c r="K65" s="43"/>
      <c r="L65" s="41"/>
      <c r="M65" s="18"/>
      <c r="N65" s="43"/>
      <c r="O65" s="41"/>
      <c r="P65" s="18"/>
      <c r="Q65" s="43"/>
      <c r="R65" s="41"/>
    </row>
    <row r="66" spans="1:18" ht="12.75">
      <c r="A66" s="21"/>
      <c r="B66" s="21" t="s">
        <v>319</v>
      </c>
      <c r="C66" s="21"/>
      <c r="D66" s="21"/>
      <c r="E66" s="21"/>
      <c r="F66" s="41"/>
      <c r="G66" s="18"/>
      <c r="H66" s="43"/>
      <c r="I66" s="41"/>
      <c r="J66" s="18"/>
      <c r="K66" s="43"/>
      <c r="L66" s="41"/>
      <c r="M66" s="18"/>
      <c r="N66" s="43"/>
      <c r="O66" s="41"/>
      <c r="P66" s="18"/>
      <c r="Q66" s="43"/>
      <c r="R66" s="41"/>
    </row>
    <row r="67" spans="2:18" ht="12.75">
      <c r="B67" s="9" t="s">
        <v>418</v>
      </c>
      <c r="F67" s="41"/>
      <c r="G67" s="18"/>
      <c r="H67" s="43"/>
      <c r="I67" s="41"/>
      <c r="J67" s="18"/>
      <c r="K67" s="43"/>
      <c r="L67" s="41"/>
      <c r="M67" s="18"/>
      <c r="N67" s="43"/>
      <c r="O67" s="41"/>
      <c r="P67" s="18"/>
      <c r="Q67" s="43"/>
      <c r="R67" s="41"/>
    </row>
    <row r="68" spans="1:18" ht="12.75">
      <c r="A68" s="21"/>
      <c r="B68" s="21" t="s">
        <v>419</v>
      </c>
      <c r="C68" s="21"/>
      <c r="D68" s="21"/>
      <c r="E68" s="21"/>
      <c r="F68" s="41"/>
      <c r="G68" s="18"/>
      <c r="H68" s="43"/>
      <c r="I68" s="41"/>
      <c r="J68" s="18"/>
      <c r="K68" s="43"/>
      <c r="L68" s="41"/>
      <c r="M68" s="18"/>
      <c r="N68" s="43"/>
      <c r="O68" s="41"/>
      <c r="P68" s="18"/>
      <c r="Q68" s="43"/>
      <c r="R68" s="41"/>
    </row>
    <row r="69" spans="2:18" ht="12.75">
      <c r="B69" s="9" t="s">
        <v>420</v>
      </c>
      <c r="F69" s="41"/>
      <c r="G69" s="18"/>
      <c r="H69" s="43"/>
      <c r="I69" s="41"/>
      <c r="J69" s="18"/>
      <c r="K69" s="43"/>
      <c r="L69" s="41"/>
      <c r="M69" s="18"/>
      <c r="N69" s="43"/>
      <c r="O69" s="41"/>
      <c r="P69" s="18"/>
      <c r="Q69" s="43"/>
      <c r="R69" s="41"/>
    </row>
    <row r="70" spans="1:18" ht="12.75">
      <c r="A70" s="21"/>
      <c r="B70" s="21" t="s">
        <v>421</v>
      </c>
      <c r="C70" s="21"/>
      <c r="D70" s="21"/>
      <c r="E70" s="21"/>
      <c r="F70" s="41"/>
      <c r="G70" s="18"/>
      <c r="H70" s="43"/>
      <c r="I70" s="41"/>
      <c r="J70" s="18"/>
      <c r="K70" s="43"/>
      <c r="L70" s="41"/>
      <c r="M70" s="18"/>
      <c r="N70" s="43"/>
      <c r="O70" s="41"/>
      <c r="P70" s="18"/>
      <c r="Q70" s="43"/>
      <c r="R70" s="41"/>
    </row>
    <row r="71" spans="1:18" ht="12.75">
      <c r="A71" s="21" t="s">
        <v>320</v>
      </c>
      <c r="B71" s="21"/>
      <c r="C71" s="21"/>
      <c r="D71" s="21"/>
      <c r="E71" s="21"/>
      <c r="F71" s="40"/>
      <c r="G71" s="19">
        <f>(F72+F73+F75+F76+F77)/5</f>
        <v>0</v>
      </c>
      <c r="H71" s="43"/>
      <c r="I71" s="40"/>
      <c r="J71" s="19">
        <f>(I72+I73+I75+I76+I77)/5</f>
        <v>0</v>
      </c>
      <c r="K71" s="43"/>
      <c r="L71" s="40"/>
      <c r="M71" s="19">
        <f>(L72+L73+L75+L76+L77)/5</f>
        <v>0</v>
      </c>
      <c r="N71" s="43"/>
      <c r="O71" s="40"/>
      <c r="P71" s="19">
        <f>(O72+O73+O75+O76+O77)/5</f>
        <v>0</v>
      </c>
      <c r="Q71" s="43"/>
      <c r="R71" s="41"/>
    </row>
    <row r="72" spans="1:18" ht="12.75">
      <c r="A72" s="21"/>
      <c r="B72" s="21" t="s">
        <v>426</v>
      </c>
      <c r="C72" s="21"/>
      <c r="D72" s="21"/>
      <c r="E72" s="21"/>
      <c r="F72" s="41"/>
      <c r="G72" s="18"/>
      <c r="H72" s="43"/>
      <c r="I72" s="41"/>
      <c r="J72" s="18"/>
      <c r="K72" s="43"/>
      <c r="L72" s="41"/>
      <c r="M72" s="18"/>
      <c r="N72" s="43"/>
      <c r="O72" s="41"/>
      <c r="P72" s="18"/>
      <c r="Q72" s="43"/>
      <c r="R72" s="41"/>
    </row>
    <row r="73" spans="1:18" ht="12.75">
      <c r="A73" s="21"/>
      <c r="B73" s="21" t="s">
        <v>427</v>
      </c>
      <c r="C73" s="21"/>
      <c r="D73" s="21"/>
      <c r="E73" s="21"/>
      <c r="F73" s="41"/>
      <c r="G73" s="18"/>
      <c r="H73" s="43"/>
      <c r="I73" s="41"/>
      <c r="J73" s="18"/>
      <c r="K73" s="43"/>
      <c r="L73" s="41"/>
      <c r="M73" s="18"/>
      <c r="N73" s="43"/>
      <c r="O73" s="41"/>
      <c r="P73" s="18"/>
      <c r="Q73" s="43"/>
      <c r="R73" s="41"/>
    </row>
    <row r="74" spans="1:18" ht="12.75">
      <c r="A74" s="21"/>
      <c r="B74" s="21" t="s">
        <v>428</v>
      </c>
      <c r="C74" s="21"/>
      <c r="D74" s="21"/>
      <c r="E74" s="21"/>
      <c r="F74" s="40"/>
      <c r="G74" s="18"/>
      <c r="H74" s="43"/>
      <c r="I74" s="40"/>
      <c r="J74" s="18"/>
      <c r="K74" s="43"/>
      <c r="L74" s="40"/>
      <c r="M74" s="18"/>
      <c r="N74" s="43"/>
      <c r="O74" s="40"/>
      <c r="P74" s="18"/>
      <c r="Q74" s="43"/>
      <c r="R74" s="41"/>
    </row>
    <row r="75" spans="1:18" ht="12.75">
      <c r="A75" s="21"/>
      <c r="B75" s="21" t="s">
        <v>429</v>
      </c>
      <c r="C75" s="21"/>
      <c r="D75" s="21"/>
      <c r="E75" s="21"/>
      <c r="F75" s="41"/>
      <c r="G75" s="18"/>
      <c r="H75" s="43"/>
      <c r="I75" s="41"/>
      <c r="J75" s="18"/>
      <c r="K75" s="43"/>
      <c r="L75" s="41"/>
      <c r="M75" s="18"/>
      <c r="N75" s="43"/>
      <c r="O75" s="41"/>
      <c r="P75" s="18"/>
      <c r="Q75" s="43"/>
      <c r="R75" s="41"/>
    </row>
    <row r="76" spans="1:18" ht="12.75">
      <c r="A76" s="21"/>
      <c r="B76" s="21" t="s">
        <v>430</v>
      </c>
      <c r="C76" s="21"/>
      <c r="D76" s="21"/>
      <c r="E76" s="21"/>
      <c r="F76" s="41"/>
      <c r="G76" s="18"/>
      <c r="H76" s="43"/>
      <c r="I76" s="41"/>
      <c r="J76" s="18"/>
      <c r="K76" s="43"/>
      <c r="L76" s="41"/>
      <c r="M76" s="18"/>
      <c r="N76" s="43"/>
      <c r="O76" s="41"/>
      <c r="P76" s="18"/>
      <c r="Q76" s="43"/>
      <c r="R76" s="41"/>
    </row>
    <row r="77" spans="1:18" ht="12.75">
      <c r="A77" s="21"/>
      <c r="B77" s="21" t="s">
        <v>431</v>
      </c>
      <c r="C77" s="21"/>
      <c r="D77" s="21"/>
      <c r="E77" s="21"/>
      <c r="F77" s="41"/>
      <c r="G77" s="18"/>
      <c r="H77" s="43"/>
      <c r="I77" s="41"/>
      <c r="J77" s="18"/>
      <c r="K77" s="43"/>
      <c r="L77" s="41"/>
      <c r="M77" s="18"/>
      <c r="N77" s="43"/>
      <c r="O77" s="41"/>
      <c r="P77" s="18"/>
      <c r="Q77" s="43"/>
      <c r="R77" s="41"/>
    </row>
    <row r="78" spans="2:18" ht="12.75">
      <c r="B78" s="9" t="s">
        <v>432</v>
      </c>
      <c r="F78" s="40"/>
      <c r="G78" s="18"/>
      <c r="H78" s="43"/>
      <c r="I78" s="40"/>
      <c r="J78" s="18"/>
      <c r="K78" s="43"/>
      <c r="L78" s="40"/>
      <c r="M78" s="18"/>
      <c r="N78" s="43"/>
      <c r="O78" s="40"/>
      <c r="P78" s="18"/>
      <c r="Q78" s="43"/>
      <c r="R78" s="41"/>
    </row>
    <row r="79" spans="1:18" ht="12.75">
      <c r="A79" s="21" t="s">
        <v>321</v>
      </c>
      <c r="B79" s="21"/>
      <c r="C79" s="21"/>
      <c r="D79" s="21"/>
      <c r="E79" s="21"/>
      <c r="F79" s="40"/>
      <c r="G79" s="19">
        <f>(F80+F82)/2</f>
        <v>0</v>
      </c>
      <c r="H79" s="43"/>
      <c r="I79" s="40"/>
      <c r="J79" s="19">
        <f>(I80+I82)/2</f>
        <v>0</v>
      </c>
      <c r="K79" s="43"/>
      <c r="L79" s="40"/>
      <c r="M79" s="19">
        <f>(L80+L82)/2</f>
        <v>0</v>
      </c>
      <c r="N79" s="43"/>
      <c r="O79" s="40"/>
      <c r="P79" s="19">
        <f>(O80+O82)/2</f>
        <v>0</v>
      </c>
      <c r="Q79" s="43"/>
      <c r="R79" s="41"/>
    </row>
    <row r="80" spans="1:18" ht="12.75">
      <c r="A80" s="21"/>
      <c r="B80" s="21" t="s">
        <v>422</v>
      </c>
      <c r="C80" s="21"/>
      <c r="D80" s="21"/>
      <c r="E80" s="21"/>
      <c r="F80" s="41"/>
      <c r="G80" s="18"/>
      <c r="H80" s="43"/>
      <c r="I80" s="41"/>
      <c r="J80" s="18"/>
      <c r="K80" s="43"/>
      <c r="L80" s="41"/>
      <c r="M80" s="18"/>
      <c r="N80" s="43"/>
      <c r="O80" s="41"/>
      <c r="P80" s="18"/>
      <c r="Q80" s="43"/>
      <c r="R80" s="41"/>
    </row>
    <row r="81" spans="1:18" ht="12.75">
      <c r="A81" s="21"/>
      <c r="B81" s="21" t="s">
        <v>423</v>
      </c>
      <c r="C81" s="21"/>
      <c r="D81" s="21"/>
      <c r="E81" s="21"/>
      <c r="F81" s="40"/>
      <c r="G81" s="18"/>
      <c r="H81" s="43"/>
      <c r="I81" s="40"/>
      <c r="J81" s="18"/>
      <c r="K81" s="43"/>
      <c r="L81" s="40"/>
      <c r="M81" s="18"/>
      <c r="N81" s="43"/>
      <c r="O81" s="40"/>
      <c r="P81" s="18"/>
      <c r="Q81" s="43"/>
      <c r="R81" s="41"/>
    </row>
    <row r="82" spans="1:18" ht="12.75">
      <c r="A82" s="21"/>
      <c r="B82" s="21" t="s">
        <v>424</v>
      </c>
      <c r="C82" s="21"/>
      <c r="D82" s="21"/>
      <c r="E82" s="21"/>
      <c r="F82" s="41"/>
      <c r="G82" s="18"/>
      <c r="H82" s="43"/>
      <c r="I82" s="41"/>
      <c r="J82" s="18"/>
      <c r="K82" s="43"/>
      <c r="L82" s="41"/>
      <c r="M82" s="18"/>
      <c r="N82" s="43"/>
      <c r="O82" s="41"/>
      <c r="P82" s="18"/>
      <c r="Q82" s="43"/>
      <c r="R82" s="41"/>
    </row>
    <row r="83" spans="1:18" ht="12.75">
      <c r="A83" s="21"/>
      <c r="B83" s="21" t="s">
        <v>425</v>
      </c>
      <c r="C83" s="21"/>
      <c r="D83" s="21"/>
      <c r="E83" s="21"/>
      <c r="F83" s="40"/>
      <c r="G83" s="18"/>
      <c r="H83" s="43"/>
      <c r="I83" s="40"/>
      <c r="J83" s="18"/>
      <c r="K83" s="43"/>
      <c r="L83" s="40"/>
      <c r="M83" s="18"/>
      <c r="N83" s="43"/>
      <c r="O83" s="40"/>
      <c r="P83" s="18"/>
      <c r="Q83" s="43"/>
      <c r="R83" s="41"/>
    </row>
    <row r="84" spans="1:18" ht="12.75">
      <c r="A84" s="21"/>
      <c r="B84" s="21"/>
      <c r="C84" s="23" t="s">
        <v>336</v>
      </c>
      <c r="D84" s="23"/>
      <c r="E84" s="23"/>
      <c r="F84" s="42"/>
      <c r="G84" s="14">
        <f>G50+G62+G71+G79</f>
        <v>0</v>
      </c>
      <c r="H84" s="43"/>
      <c r="I84" s="42"/>
      <c r="J84" s="14">
        <f>J50+J62+J71+J79</f>
        <v>0</v>
      </c>
      <c r="K84" s="43"/>
      <c r="L84" s="42"/>
      <c r="M84" s="14">
        <f>M50+M62+M71+M79</f>
        <v>0</v>
      </c>
      <c r="N84" s="43"/>
      <c r="O84" s="42"/>
      <c r="P84" s="14">
        <f>P50+P62+P71+P79</f>
        <v>0</v>
      </c>
      <c r="Q84" s="43"/>
      <c r="R84" s="41"/>
    </row>
    <row r="85" spans="1:18" ht="12.75">
      <c r="A85" s="21"/>
      <c r="B85" s="21"/>
      <c r="C85" s="23" t="s">
        <v>337</v>
      </c>
      <c r="D85" s="23"/>
      <c r="E85" s="23"/>
      <c r="F85" s="42"/>
      <c r="G85" s="14">
        <f>G84/4</f>
        <v>0</v>
      </c>
      <c r="H85" s="43"/>
      <c r="I85" s="42"/>
      <c r="J85" s="14">
        <f>J84/4</f>
        <v>0</v>
      </c>
      <c r="K85" s="43"/>
      <c r="L85" s="42"/>
      <c r="M85" s="14">
        <f>M84/4</f>
        <v>0</v>
      </c>
      <c r="N85" s="43"/>
      <c r="O85" s="42"/>
      <c r="P85" s="14">
        <f>P84/4</f>
        <v>0</v>
      </c>
      <c r="Q85" s="43"/>
      <c r="R85" s="41"/>
    </row>
    <row r="86" spans="1:18" ht="12.75">
      <c r="A86" s="21"/>
      <c r="B86" s="21"/>
      <c r="C86" s="23" t="s">
        <v>338</v>
      </c>
      <c r="D86" s="23"/>
      <c r="E86" s="23"/>
      <c r="F86" s="42"/>
      <c r="G86" s="14">
        <f>G85/5*100</f>
        <v>0</v>
      </c>
      <c r="H86" s="43"/>
      <c r="I86" s="42"/>
      <c r="J86" s="14">
        <f>J85/5*100</f>
        <v>0</v>
      </c>
      <c r="K86" s="43"/>
      <c r="L86" s="42"/>
      <c r="M86" s="14">
        <f>M85/5*100</f>
        <v>0</v>
      </c>
      <c r="N86" s="43"/>
      <c r="O86" s="42"/>
      <c r="P86" s="14">
        <f>P85/5*100</f>
        <v>0</v>
      </c>
      <c r="Q86" s="43"/>
      <c r="R86" s="41"/>
    </row>
    <row r="87" spans="1:18" ht="12.75">
      <c r="A87" s="24" t="s">
        <v>325</v>
      </c>
      <c r="B87" s="25"/>
      <c r="C87" s="25"/>
      <c r="D87" s="25"/>
      <c r="E87" s="25"/>
      <c r="F87" s="43"/>
      <c r="H87" s="43"/>
      <c r="I87" s="43"/>
      <c r="K87" s="43"/>
      <c r="L87" s="43"/>
      <c r="N87" s="43"/>
      <c r="O87" s="43"/>
      <c r="Q87" s="43"/>
      <c r="R87" s="41"/>
    </row>
    <row r="88" spans="1:18" ht="12.75">
      <c r="A88" s="25" t="s">
        <v>326</v>
      </c>
      <c r="B88" s="25"/>
      <c r="C88" s="25"/>
      <c r="D88" s="25"/>
      <c r="E88" s="25"/>
      <c r="F88" s="43"/>
      <c r="H88" s="43"/>
      <c r="I88" s="43"/>
      <c r="K88" s="43"/>
      <c r="L88" s="43"/>
      <c r="N88" s="43"/>
      <c r="O88" s="43"/>
      <c r="Q88" s="43"/>
      <c r="R88" s="41"/>
    </row>
    <row r="89" spans="1:18" ht="12.75">
      <c r="A89" s="25" t="s">
        <v>327</v>
      </c>
      <c r="B89" s="25"/>
      <c r="C89" s="25"/>
      <c r="D89" s="25"/>
      <c r="E89" s="25"/>
      <c r="F89" s="43"/>
      <c r="H89" s="43"/>
      <c r="I89" s="43"/>
      <c r="K89" s="43"/>
      <c r="L89" s="43"/>
      <c r="N89" s="43"/>
      <c r="O89" s="43"/>
      <c r="Q89" s="43"/>
      <c r="R89" s="41"/>
    </row>
    <row r="90" spans="1:18" ht="12.75">
      <c r="A90" s="25" t="s">
        <v>328</v>
      </c>
      <c r="B90" s="25"/>
      <c r="C90" s="25"/>
      <c r="D90" s="25"/>
      <c r="E90" s="25"/>
      <c r="F90" s="43"/>
      <c r="H90" s="43"/>
      <c r="I90" s="43"/>
      <c r="K90" s="43"/>
      <c r="L90" s="43"/>
      <c r="N90" s="43"/>
      <c r="O90" s="43"/>
      <c r="Q90" s="43"/>
      <c r="R90" s="41"/>
    </row>
    <row r="91" spans="1:18" ht="12.75">
      <c r="A91" s="25" t="s">
        <v>329</v>
      </c>
      <c r="B91" s="25"/>
      <c r="C91" s="25"/>
      <c r="D91" s="25"/>
      <c r="E91" s="25"/>
      <c r="F91" s="43"/>
      <c r="H91" s="43"/>
      <c r="I91" s="43"/>
      <c r="K91" s="43"/>
      <c r="L91" s="43"/>
      <c r="N91" s="43"/>
      <c r="O91" s="43"/>
      <c r="Q91" s="43"/>
      <c r="R91" s="41"/>
    </row>
    <row r="92" spans="1:18" ht="12.75">
      <c r="A92" s="25" t="s">
        <v>330</v>
      </c>
      <c r="B92" s="25"/>
      <c r="C92" s="25"/>
      <c r="D92" s="25"/>
      <c r="E92" s="25"/>
      <c r="F92" s="43"/>
      <c r="H92" s="43"/>
      <c r="I92" s="43"/>
      <c r="K92" s="43"/>
      <c r="L92" s="43"/>
      <c r="N92" s="43"/>
      <c r="O92" s="43"/>
      <c r="Q92" s="43"/>
      <c r="R92" s="41"/>
    </row>
    <row r="93" spans="1:18" ht="12.75">
      <c r="A93" s="25" t="s">
        <v>331</v>
      </c>
      <c r="B93" s="25"/>
      <c r="C93" s="25"/>
      <c r="D93" s="25"/>
      <c r="E93" s="25"/>
      <c r="F93" s="43"/>
      <c r="H93" s="43"/>
      <c r="I93" s="43"/>
      <c r="K93" s="43"/>
      <c r="L93" s="43"/>
      <c r="N93" s="43"/>
      <c r="O93" s="43"/>
      <c r="Q93" s="43"/>
      <c r="R93" s="41"/>
    </row>
    <row r="94" spans="1:18" ht="12.75">
      <c r="A94" s="25"/>
      <c r="B94" s="25"/>
      <c r="C94" s="25"/>
      <c r="D94" s="25"/>
      <c r="E94" s="25"/>
      <c r="F94" s="43"/>
      <c r="H94" s="43"/>
      <c r="I94" s="43"/>
      <c r="K94" s="43"/>
      <c r="L94" s="43"/>
      <c r="N94" s="43"/>
      <c r="O94" s="43"/>
      <c r="Q94" s="43"/>
      <c r="R94" s="41"/>
    </row>
    <row r="95" spans="1:18" ht="12.75">
      <c r="A95" s="20" t="s">
        <v>123</v>
      </c>
      <c r="B95" s="21"/>
      <c r="C95" s="21"/>
      <c r="D95" s="21"/>
      <c r="F95" s="33" t="s">
        <v>412</v>
      </c>
      <c r="G95" s="50" t="s">
        <v>413</v>
      </c>
      <c r="H95" s="46" t="s">
        <v>335</v>
      </c>
      <c r="I95" s="33" t="s">
        <v>412</v>
      </c>
      <c r="J95" s="50" t="s">
        <v>413</v>
      </c>
      <c r="K95" s="48" t="s">
        <v>335</v>
      </c>
      <c r="L95" s="33" t="s">
        <v>412</v>
      </c>
      <c r="M95" s="50" t="s">
        <v>413</v>
      </c>
      <c r="N95" s="48" t="s">
        <v>335</v>
      </c>
      <c r="O95" s="33" t="s">
        <v>412</v>
      </c>
      <c r="P95" s="50" t="s">
        <v>413</v>
      </c>
      <c r="Q95" s="44" t="s">
        <v>335</v>
      </c>
      <c r="R95" s="45" t="s">
        <v>416</v>
      </c>
    </row>
    <row r="96" spans="1:18" ht="38.25">
      <c r="A96" s="21"/>
      <c r="B96" s="21"/>
      <c r="C96" s="21"/>
      <c r="D96" s="21"/>
      <c r="E96" s="22"/>
      <c r="F96" s="39" t="s">
        <v>86</v>
      </c>
      <c r="G96" s="5" t="s">
        <v>87</v>
      </c>
      <c r="H96" s="47"/>
      <c r="I96" s="39" t="s">
        <v>86</v>
      </c>
      <c r="J96" s="5" t="s">
        <v>87</v>
      </c>
      <c r="K96" s="47"/>
      <c r="L96" s="39" t="s">
        <v>86</v>
      </c>
      <c r="M96" s="5" t="s">
        <v>87</v>
      </c>
      <c r="N96" s="47"/>
      <c r="O96" s="39" t="s">
        <v>86</v>
      </c>
      <c r="P96" s="5" t="s">
        <v>87</v>
      </c>
      <c r="Q96" s="43"/>
      <c r="R96" s="41"/>
    </row>
    <row r="97" spans="1:18" ht="12.75">
      <c r="A97" s="21" t="s">
        <v>307</v>
      </c>
      <c r="B97" s="21"/>
      <c r="C97" s="21"/>
      <c r="D97" s="21"/>
      <c r="E97" s="21"/>
      <c r="F97" s="40"/>
      <c r="G97" s="19">
        <f>SUM(F98:F108)/11</f>
        <v>0</v>
      </c>
      <c r="H97" s="43"/>
      <c r="I97" s="40"/>
      <c r="J97" s="19">
        <f>SUM(I98:I108)/11</f>
        <v>0</v>
      </c>
      <c r="K97" s="43"/>
      <c r="L97" s="40"/>
      <c r="M97" s="19">
        <f>SUM(L98:L108)/11</f>
        <v>0</v>
      </c>
      <c r="N97" s="43"/>
      <c r="O97" s="40"/>
      <c r="P97" s="19">
        <f>SUM(O98:O108)/11</f>
        <v>0</v>
      </c>
      <c r="Q97" s="43"/>
      <c r="R97" s="41"/>
    </row>
    <row r="98" spans="1:18" ht="12.75">
      <c r="A98" s="21"/>
      <c r="B98" s="21" t="s">
        <v>417</v>
      </c>
      <c r="C98" s="21"/>
      <c r="D98" s="21"/>
      <c r="E98" s="21"/>
      <c r="F98" s="41"/>
      <c r="G98" s="18"/>
      <c r="H98" s="43"/>
      <c r="I98" s="41"/>
      <c r="J98" s="18"/>
      <c r="K98" s="43"/>
      <c r="L98" s="41"/>
      <c r="M98" s="18"/>
      <c r="N98" s="43"/>
      <c r="O98" s="41"/>
      <c r="P98" s="18"/>
      <c r="Q98" s="43"/>
      <c r="R98" s="41"/>
    </row>
    <row r="99" spans="1:18" ht="12.75">
      <c r="A99" s="21"/>
      <c r="B99" s="21" t="s">
        <v>308</v>
      </c>
      <c r="C99" s="21"/>
      <c r="D99" s="21"/>
      <c r="E99" s="21"/>
      <c r="F99" s="41"/>
      <c r="G99" s="18"/>
      <c r="H99" s="43"/>
      <c r="I99" s="41"/>
      <c r="J99" s="18"/>
      <c r="K99" s="43"/>
      <c r="L99" s="41"/>
      <c r="M99" s="18"/>
      <c r="N99" s="43"/>
      <c r="O99" s="41"/>
      <c r="P99" s="18"/>
      <c r="Q99" s="43"/>
      <c r="R99" s="41"/>
    </row>
    <row r="100" spans="1:18" ht="12.75">
      <c r="A100" s="21"/>
      <c r="B100" s="21" t="s">
        <v>309</v>
      </c>
      <c r="C100" s="21"/>
      <c r="D100" s="21"/>
      <c r="E100" s="21"/>
      <c r="F100" s="41"/>
      <c r="G100" s="18"/>
      <c r="H100" s="43"/>
      <c r="I100" s="41"/>
      <c r="J100" s="18"/>
      <c r="K100" s="43"/>
      <c r="L100" s="41"/>
      <c r="M100" s="18"/>
      <c r="N100" s="43"/>
      <c r="O100" s="41"/>
      <c r="P100" s="18"/>
      <c r="Q100" s="43"/>
      <c r="R100" s="41"/>
    </row>
    <row r="101" spans="1:18" ht="12.75">
      <c r="A101" s="21"/>
      <c r="B101" s="21" t="s">
        <v>310</v>
      </c>
      <c r="C101" s="21"/>
      <c r="D101" s="21"/>
      <c r="E101" s="21"/>
      <c r="F101" s="41"/>
      <c r="G101" s="18"/>
      <c r="H101" s="43"/>
      <c r="I101" s="41"/>
      <c r="J101" s="18"/>
      <c r="K101" s="43"/>
      <c r="L101" s="41"/>
      <c r="M101" s="18"/>
      <c r="N101" s="43"/>
      <c r="O101" s="41"/>
      <c r="P101" s="18"/>
      <c r="Q101" s="43"/>
      <c r="R101" s="41"/>
    </row>
    <row r="102" spans="1:18" ht="12.75">
      <c r="A102" s="21"/>
      <c r="B102" s="21" t="s">
        <v>311</v>
      </c>
      <c r="C102" s="21"/>
      <c r="D102" s="21"/>
      <c r="E102" s="21"/>
      <c r="F102" s="41"/>
      <c r="G102" s="18"/>
      <c r="H102" s="43"/>
      <c r="I102" s="41"/>
      <c r="J102" s="18"/>
      <c r="K102" s="43"/>
      <c r="L102" s="41"/>
      <c r="M102" s="18"/>
      <c r="N102" s="43"/>
      <c r="O102" s="41"/>
      <c r="P102" s="18"/>
      <c r="Q102" s="43"/>
      <c r="R102" s="41"/>
    </row>
    <row r="103" spans="1:18" ht="12.75">
      <c r="A103" s="21"/>
      <c r="B103" s="21" t="s">
        <v>312</v>
      </c>
      <c r="C103" s="21"/>
      <c r="D103" s="21"/>
      <c r="E103" s="21"/>
      <c r="F103" s="41"/>
      <c r="G103" s="18"/>
      <c r="H103" s="43"/>
      <c r="I103" s="41"/>
      <c r="J103" s="18"/>
      <c r="K103" s="43"/>
      <c r="L103" s="41"/>
      <c r="M103" s="18"/>
      <c r="N103" s="43"/>
      <c r="O103" s="41"/>
      <c r="P103" s="18"/>
      <c r="Q103" s="43"/>
      <c r="R103" s="41"/>
    </row>
    <row r="104" spans="1:18" ht="12.75">
      <c r="A104" s="21"/>
      <c r="B104" s="21" t="s">
        <v>313</v>
      </c>
      <c r="C104" s="21"/>
      <c r="D104" s="21"/>
      <c r="E104" s="21"/>
      <c r="F104" s="41"/>
      <c r="G104" s="18"/>
      <c r="H104" s="43"/>
      <c r="I104" s="41"/>
      <c r="J104" s="18"/>
      <c r="K104" s="43"/>
      <c r="L104" s="41"/>
      <c r="M104" s="18"/>
      <c r="N104" s="43"/>
      <c r="O104" s="41"/>
      <c r="P104" s="18"/>
      <c r="Q104" s="43"/>
      <c r="R104" s="41"/>
    </row>
    <row r="105" spans="1:18" ht="12.75">
      <c r="A105" s="21"/>
      <c r="B105" s="21" t="s">
        <v>314</v>
      </c>
      <c r="C105" s="21"/>
      <c r="D105" s="21"/>
      <c r="E105" s="21"/>
      <c r="F105" s="41"/>
      <c r="G105" s="18"/>
      <c r="H105" s="43"/>
      <c r="I105" s="41"/>
      <c r="J105" s="18"/>
      <c r="K105" s="43"/>
      <c r="L105" s="41"/>
      <c r="M105" s="18"/>
      <c r="N105" s="43"/>
      <c r="O105" s="41"/>
      <c r="P105" s="18"/>
      <c r="Q105" s="43"/>
      <c r="R105" s="41"/>
    </row>
    <row r="106" spans="1:18" ht="12.75">
      <c r="A106" s="21"/>
      <c r="B106" s="21" t="s">
        <v>322</v>
      </c>
      <c r="C106" s="21"/>
      <c r="D106" s="21"/>
      <c r="E106" s="21"/>
      <c r="F106" s="41"/>
      <c r="G106" s="18"/>
      <c r="H106" s="43"/>
      <c r="I106" s="41"/>
      <c r="J106" s="18"/>
      <c r="K106" s="43"/>
      <c r="L106" s="41"/>
      <c r="M106" s="18"/>
      <c r="N106" s="43"/>
      <c r="O106" s="41"/>
      <c r="P106" s="18"/>
      <c r="Q106" s="43"/>
      <c r="R106" s="41"/>
    </row>
    <row r="107" spans="1:18" ht="12.75">
      <c r="A107" s="21"/>
      <c r="B107" s="21" t="s">
        <v>323</v>
      </c>
      <c r="C107" s="21"/>
      <c r="D107" s="21"/>
      <c r="E107" s="21"/>
      <c r="F107" s="41"/>
      <c r="G107" s="18"/>
      <c r="H107" s="43"/>
      <c r="I107" s="41"/>
      <c r="J107" s="18"/>
      <c r="K107" s="43"/>
      <c r="L107" s="41"/>
      <c r="M107" s="18"/>
      <c r="N107" s="43"/>
      <c r="O107" s="41"/>
      <c r="P107" s="18"/>
      <c r="Q107" s="43"/>
      <c r="R107" s="41"/>
    </row>
    <row r="108" spans="1:18" ht="12.75">
      <c r="A108" s="21"/>
      <c r="B108" s="21" t="s">
        <v>324</v>
      </c>
      <c r="C108" s="21"/>
      <c r="D108" s="21"/>
      <c r="E108" s="21"/>
      <c r="F108" s="41"/>
      <c r="G108" s="18"/>
      <c r="H108" s="43"/>
      <c r="I108" s="41"/>
      <c r="J108" s="18"/>
      <c r="K108" s="43"/>
      <c r="L108" s="41"/>
      <c r="M108" s="18"/>
      <c r="N108" s="43"/>
      <c r="O108" s="41"/>
      <c r="P108" s="18"/>
      <c r="Q108" s="43"/>
      <c r="R108" s="41"/>
    </row>
    <row r="109" spans="1:18" ht="12.75">
      <c r="A109" s="21" t="s">
        <v>315</v>
      </c>
      <c r="B109" s="21"/>
      <c r="C109" s="21"/>
      <c r="D109" s="21"/>
      <c r="E109" s="21"/>
      <c r="F109" s="40"/>
      <c r="G109" s="19">
        <f>SUM(F110:F117)/8</f>
        <v>0</v>
      </c>
      <c r="H109" s="43"/>
      <c r="I109" s="40"/>
      <c r="J109" s="19">
        <f>SUM(I110:I117)/8</f>
        <v>0</v>
      </c>
      <c r="K109" s="43"/>
      <c r="L109" s="40"/>
      <c r="M109" s="19">
        <f>SUM(L110:L117)/8</f>
        <v>0</v>
      </c>
      <c r="N109" s="43"/>
      <c r="O109" s="40"/>
      <c r="P109" s="19">
        <f>SUM(O110:O117)/8</f>
        <v>0</v>
      </c>
      <c r="Q109" s="43"/>
      <c r="R109" s="41"/>
    </row>
    <row r="110" spans="1:18" ht="12.75">
      <c r="A110" s="21"/>
      <c r="B110" s="21" t="s">
        <v>316</v>
      </c>
      <c r="C110" s="21"/>
      <c r="D110" s="21"/>
      <c r="E110" s="21"/>
      <c r="F110" s="41"/>
      <c r="G110" s="18"/>
      <c r="H110" s="43"/>
      <c r="I110" s="41"/>
      <c r="J110" s="18"/>
      <c r="K110" s="43"/>
      <c r="L110" s="41"/>
      <c r="M110" s="18"/>
      <c r="N110" s="43"/>
      <c r="O110" s="41"/>
      <c r="P110" s="18"/>
      <c r="Q110" s="43"/>
      <c r="R110" s="41"/>
    </row>
    <row r="111" spans="1:18" ht="12.75">
      <c r="A111" s="21"/>
      <c r="B111" s="21" t="s">
        <v>317</v>
      </c>
      <c r="C111" s="21"/>
      <c r="D111" s="21"/>
      <c r="E111" s="21"/>
      <c r="F111" s="41"/>
      <c r="G111" s="18"/>
      <c r="H111" s="43"/>
      <c r="I111" s="41"/>
      <c r="J111" s="18"/>
      <c r="K111" s="43"/>
      <c r="L111" s="41"/>
      <c r="M111" s="18"/>
      <c r="N111" s="43"/>
      <c r="O111" s="41"/>
      <c r="P111" s="18"/>
      <c r="Q111" s="43"/>
      <c r="R111" s="41"/>
    </row>
    <row r="112" spans="1:18" ht="12.75">
      <c r="A112" s="21"/>
      <c r="B112" s="21" t="s">
        <v>318</v>
      </c>
      <c r="C112" s="21"/>
      <c r="D112" s="21"/>
      <c r="E112" s="21"/>
      <c r="F112" s="41"/>
      <c r="G112" s="18"/>
      <c r="H112" s="43"/>
      <c r="I112" s="41"/>
      <c r="J112" s="18"/>
      <c r="K112" s="43"/>
      <c r="L112" s="41"/>
      <c r="M112" s="18"/>
      <c r="N112" s="43"/>
      <c r="O112" s="41"/>
      <c r="P112" s="18"/>
      <c r="Q112" s="43"/>
      <c r="R112" s="41"/>
    </row>
    <row r="113" spans="1:18" ht="12.75">
      <c r="A113" s="21"/>
      <c r="B113" s="21" t="s">
        <v>319</v>
      </c>
      <c r="C113" s="21"/>
      <c r="D113" s="21"/>
      <c r="E113" s="21"/>
      <c r="F113" s="41"/>
      <c r="G113" s="18"/>
      <c r="H113" s="43"/>
      <c r="I113" s="41"/>
      <c r="J113" s="18"/>
      <c r="K113" s="43"/>
      <c r="L113" s="41"/>
      <c r="M113" s="18"/>
      <c r="N113" s="43"/>
      <c r="O113" s="41"/>
      <c r="P113" s="18"/>
      <c r="Q113" s="43"/>
      <c r="R113" s="41"/>
    </row>
    <row r="114" spans="2:18" ht="12.75">
      <c r="B114" s="9" t="s">
        <v>418</v>
      </c>
      <c r="F114" s="41"/>
      <c r="G114" s="18"/>
      <c r="H114" s="43"/>
      <c r="I114" s="41"/>
      <c r="J114" s="18"/>
      <c r="K114" s="43"/>
      <c r="L114" s="41"/>
      <c r="M114" s="18"/>
      <c r="N114" s="43"/>
      <c r="O114" s="41"/>
      <c r="P114" s="18"/>
      <c r="Q114" s="43"/>
      <c r="R114" s="41"/>
    </row>
    <row r="115" spans="1:18" ht="12.75">
      <c r="A115" s="21"/>
      <c r="B115" s="21" t="s">
        <v>419</v>
      </c>
      <c r="C115" s="21"/>
      <c r="D115" s="21"/>
      <c r="E115" s="21"/>
      <c r="F115" s="41"/>
      <c r="G115" s="18"/>
      <c r="H115" s="43"/>
      <c r="I115" s="41"/>
      <c r="J115" s="18"/>
      <c r="K115" s="43"/>
      <c r="L115" s="41"/>
      <c r="M115" s="18"/>
      <c r="N115" s="43"/>
      <c r="O115" s="41"/>
      <c r="P115" s="18"/>
      <c r="Q115" s="43"/>
      <c r="R115" s="41"/>
    </row>
    <row r="116" spans="2:18" ht="12.75">
      <c r="B116" s="9" t="s">
        <v>420</v>
      </c>
      <c r="F116" s="41"/>
      <c r="G116" s="18"/>
      <c r="H116" s="43"/>
      <c r="I116" s="41"/>
      <c r="J116" s="18"/>
      <c r="K116" s="43"/>
      <c r="L116" s="41"/>
      <c r="M116" s="18"/>
      <c r="N116" s="43"/>
      <c r="O116" s="41"/>
      <c r="P116" s="18"/>
      <c r="Q116" s="43"/>
      <c r="R116" s="41"/>
    </row>
    <row r="117" spans="1:18" ht="12.75">
      <c r="A117" s="21"/>
      <c r="B117" s="21" t="s">
        <v>421</v>
      </c>
      <c r="C117" s="21"/>
      <c r="D117" s="21"/>
      <c r="E117" s="21"/>
      <c r="F117" s="41"/>
      <c r="G117" s="18"/>
      <c r="H117" s="43"/>
      <c r="I117" s="41"/>
      <c r="J117" s="18"/>
      <c r="K117" s="43"/>
      <c r="L117" s="41"/>
      <c r="M117" s="18"/>
      <c r="N117" s="43"/>
      <c r="O117" s="41"/>
      <c r="P117" s="18"/>
      <c r="Q117" s="43"/>
      <c r="R117" s="41"/>
    </row>
    <row r="118" spans="1:18" ht="12.75">
      <c r="A118" s="21" t="s">
        <v>320</v>
      </c>
      <c r="B118" s="21"/>
      <c r="C118" s="21"/>
      <c r="D118" s="21"/>
      <c r="E118" s="21"/>
      <c r="F118" s="40"/>
      <c r="G118" s="19">
        <f>(F119+F120+F122+F123+F124)/5</f>
        <v>0</v>
      </c>
      <c r="H118" s="43"/>
      <c r="I118" s="40"/>
      <c r="J118" s="19">
        <f>(I119+I120+I122+I123+I124)/5</f>
        <v>0</v>
      </c>
      <c r="K118" s="43"/>
      <c r="L118" s="40"/>
      <c r="M118" s="19">
        <f>(L119+L120+L122+L123+L124)/5</f>
        <v>0</v>
      </c>
      <c r="N118" s="43"/>
      <c r="O118" s="40"/>
      <c r="P118" s="19">
        <f>(O119+O120+O122+O123+O124)/5</f>
        <v>0</v>
      </c>
      <c r="Q118" s="43"/>
      <c r="R118" s="41"/>
    </row>
    <row r="119" spans="1:18" ht="12.75">
      <c r="A119" s="21"/>
      <c r="B119" s="21" t="s">
        <v>426</v>
      </c>
      <c r="C119" s="21"/>
      <c r="D119" s="21"/>
      <c r="E119" s="21"/>
      <c r="F119" s="41"/>
      <c r="G119" s="18"/>
      <c r="H119" s="43"/>
      <c r="I119" s="41"/>
      <c r="J119" s="18"/>
      <c r="K119" s="43"/>
      <c r="L119" s="41"/>
      <c r="M119" s="18"/>
      <c r="N119" s="43"/>
      <c r="O119" s="41"/>
      <c r="P119" s="18"/>
      <c r="Q119" s="43"/>
      <c r="R119" s="41"/>
    </row>
    <row r="120" spans="1:18" ht="12.75">
      <c r="A120" s="21"/>
      <c r="B120" s="21" t="s">
        <v>427</v>
      </c>
      <c r="C120" s="21"/>
      <c r="D120" s="21"/>
      <c r="E120" s="21"/>
      <c r="F120" s="41"/>
      <c r="G120" s="18"/>
      <c r="H120" s="43"/>
      <c r="I120" s="41"/>
      <c r="J120" s="18"/>
      <c r="K120" s="43"/>
      <c r="L120" s="41"/>
      <c r="M120" s="18"/>
      <c r="N120" s="43"/>
      <c r="O120" s="41"/>
      <c r="P120" s="18"/>
      <c r="Q120" s="43"/>
      <c r="R120" s="41"/>
    </row>
    <row r="121" spans="1:18" ht="12.75">
      <c r="A121" s="21"/>
      <c r="B121" s="21" t="s">
        <v>428</v>
      </c>
      <c r="C121" s="21"/>
      <c r="D121" s="21"/>
      <c r="E121" s="21"/>
      <c r="F121" s="40"/>
      <c r="G121" s="18"/>
      <c r="H121" s="43"/>
      <c r="I121" s="40"/>
      <c r="J121" s="18"/>
      <c r="K121" s="43"/>
      <c r="L121" s="40"/>
      <c r="M121" s="18"/>
      <c r="N121" s="43"/>
      <c r="O121" s="40"/>
      <c r="P121" s="18"/>
      <c r="Q121" s="43"/>
      <c r="R121" s="41"/>
    </row>
    <row r="122" spans="1:18" ht="12.75">
      <c r="A122" s="21"/>
      <c r="B122" s="21" t="s">
        <v>429</v>
      </c>
      <c r="C122" s="21"/>
      <c r="D122" s="21"/>
      <c r="E122" s="21"/>
      <c r="F122" s="41"/>
      <c r="G122" s="18"/>
      <c r="H122" s="43"/>
      <c r="I122" s="41"/>
      <c r="J122" s="18"/>
      <c r="K122" s="43"/>
      <c r="L122" s="41"/>
      <c r="M122" s="18"/>
      <c r="N122" s="43"/>
      <c r="O122" s="41"/>
      <c r="P122" s="18"/>
      <c r="Q122" s="43"/>
      <c r="R122" s="41"/>
    </row>
    <row r="123" spans="1:18" ht="12.75">
      <c r="A123" s="21"/>
      <c r="B123" s="21" t="s">
        <v>430</v>
      </c>
      <c r="C123" s="21"/>
      <c r="D123" s="21"/>
      <c r="E123" s="21"/>
      <c r="F123" s="41"/>
      <c r="G123" s="18"/>
      <c r="H123" s="43"/>
      <c r="I123" s="41"/>
      <c r="J123" s="18"/>
      <c r="K123" s="43"/>
      <c r="L123" s="41"/>
      <c r="M123" s="18"/>
      <c r="N123" s="43"/>
      <c r="O123" s="41"/>
      <c r="P123" s="18"/>
      <c r="Q123" s="43"/>
      <c r="R123" s="41"/>
    </row>
    <row r="124" spans="1:18" ht="12.75">
      <c r="A124" s="21"/>
      <c r="B124" s="21" t="s">
        <v>431</v>
      </c>
      <c r="C124" s="21"/>
      <c r="D124" s="21"/>
      <c r="E124" s="21"/>
      <c r="F124" s="41"/>
      <c r="G124" s="18"/>
      <c r="H124" s="43"/>
      <c r="I124" s="41"/>
      <c r="J124" s="18"/>
      <c r="K124" s="43"/>
      <c r="L124" s="41"/>
      <c r="M124" s="18"/>
      <c r="N124" s="43"/>
      <c r="O124" s="41"/>
      <c r="P124" s="18"/>
      <c r="Q124" s="43"/>
      <c r="R124" s="41"/>
    </row>
    <row r="125" spans="2:18" ht="12.75">
      <c r="B125" s="9" t="s">
        <v>432</v>
      </c>
      <c r="F125" s="40"/>
      <c r="G125" s="18"/>
      <c r="H125" s="43"/>
      <c r="I125" s="40"/>
      <c r="J125" s="18"/>
      <c r="K125" s="43"/>
      <c r="L125" s="40"/>
      <c r="M125" s="18"/>
      <c r="N125" s="43"/>
      <c r="O125" s="40"/>
      <c r="P125" s="18"/>
      <c r="Q125" s="43"/>
      <c r="R125" s="41"/>
    </row>
    <row r="126" spans="1:18" ht="12.75">
      <c r="A126" s="21" t="s">
        <v>321</v>
      </c>
      <c r="B126" s="21"/>
      <c r="C126" s="21"/>
      <c r="D126" s="21"/>
      <c r="E126" s="21"/>
      <c r="F126" s="40"/>
      <c r="G126" s="19">
        <f>(F127+F129)/2</f>
        <v>0</v>
      </c>
      <c r="H126" s="43"/>
      <c r="I126" s="40"/>
      <c r="J126" s="19">
        <f>(I127+I129)/2</f>
        <v>0</v>
      </c>
      <c r="K126" s="43"/>
      <c r="L126" s="40"/>
      <c r="M126" s="19">
        <f>(L127+L129)/2</f>
        <v>0</v>
      </c>
      <c r="N126" s="43"/>
      <c r="O126" s="40"/>
      <c r="P126" s="19">
        <f>(O127+O129)/2</f>
        <v>0</v>
      </c>
      <c r="Q126" s="43"/>
      <c r="R126" s="41"/>
    </row>
    <row r="127" spans="1:18" ht="12.75">
      <c r="A127" s="21"/>
      <c r="B127" s="21" t="s">
        <v>422</v>
      </c>
      <c r="C127" s="21"/>
      <c r="D127" s="21"/>
      <c r="E127" s="21"/>
      <c r="F127" s="41"/>
      <c r="G127" s="18"/>
      <c r="H127" s="43"/>
      <c r="I127" s="41"/>
      <c r="J127" s="18"/>
      <c r="K127" s="43"/>
      <c r="L127" s="41"/>
      <c r="M127" s="18"/>
      <c r="N127" s="43"/>
      <c r="O127" s="41"/>
      <c r="P127" s="18"/>
      <c r="Q127" s="43"/>
      <c r="R127" s="41"/>
    </row>
    <row r="128" spans="1:18" ht="12.75">
      <c r="A128" s="21"/>
      <c r="B128" s="21" t="s">
        <v>423</v>
      </c>
      <c r="C128" s="21"/>
      <c r="D128" s="21"/>
      <c r="E128" s="21"/>
      <c r="F128" s="40"/>
      <c r="G128" s="18"/>
      <c r="H128" s="43"/>
      <c r="I128" s="40"/>
      <c r="J128" s="18"/>
      <c r="K128" s="43"/>
      <c r="L128" s="40"/>
      <c r="M128" s="18"/>
      <c r="N128" s="43"/>
      <c r="O128" s="40"/>
      <c r="P128" s="18"/>
      <c r="Q128" s="43"/>
      <c r="R128" s="41"/>
    </row>
    <row r="129" spans="1:18" ht="12.75">
      <c r="A129" s="21"/>
      <c r="B129" s="21" t="s">
        <v>424</v>
      </c>
      <c r="C129" s="21"/>
      <c r="D129" s="21"/>
      <c r="E129" s="21"/>
      <c r="F129" s="41"/>
      <c r="G129" s="18"/>
      <c r="H129" s="43"/>
      <c r="I129" s="41"/>
      <c r="J129" s="18"/>
      <c r="K129" s="43"/>
      <c r="L129" s="41"/>
      <c r="M129" s="18"/>
      <c r="N129" s="43"/>
      <c r="O129" s="41"/>
      <c r="P129" s="18"/>
      <c r="Q129" s="43"/>
      <c r="R129" s="41"/>
    </row>
    <row r="130" spans="1:18" ht="12.75">
      <c r="A130" s="21"/>
      <c r="B130" s="21" t="s">
        <v>425</v>
      </c>
      <c r="C130" s="21"/>
      <c r="D130" s="21"/>
      <c r="E130" s="21"/>
      <c r="F130" s="40"/>
      <c r="G130" s="18"/>
      <c r="H130" s="43"/>
      <c r="I130" s="40"/>
      <c r="J130" s="18"/>
      <c r="K130" s="43"/>
      <c r="L130" s="40"/>
      <c r="M130" s="18"/>
      <c r="N130" s="43"/>
      <c r="O130" s="40"/>
      <c r="P130" s="18"/>
      <c r="Q130" s="43"/>
      <c r="R130" s="41"/>
    </row>
    <row r="131" spans="1:18" ht="12.75">
      <c r="A131" s="21"/>
      <c r="B131" s="21"/>
      <c r="C131" s="23" t="s">
        <v>336</v>
      </c>
      <c r="D131" s="23"/>
      <c r="E131" s="23"/>
      <c r="F131" s="42"/>
      <c r="G131" s="14">
        <f>G97+G109+G118+G126</f>
        <v>0</v>
      </c>
      <c r="H131" s="43"/>
      <c r="I131" s="42"/>
      <c r="J131" s="14">
        <f>J97+J109+J118+J126</f>
        <v>0</v>
      </c>
      <c r="K131" s="43"/>
      <c r="L131" s="42"/>
      <c r="M131" s="14">
        <f>M97+M109+M118+M126</f>
        <v>0</v>
      </c>
      <c r="N131" s="43"/>
      <c r="O131" s="42"/>
      <c r="P131" s="14">
        <f>P97+P109+P118+P126</f>
        <v>0</v>
      </c>
      <c r="Q131" s="43"/>
      <c r="R131" s="41"/>
    </row>
    <row r="132" spans="1:18" ht="12.75">
      <c r="A132" s="21"/>
      <c r="B132" s="21"/>
      <c r="C132" s="23" t="s">
        <v>337</v>
      </c>
      <c r="D132" s="23"/>
      <c r="E132" s="23"/>
      <c r="F132" s="42"/>
      <c r="G132" s="14">
        <f>G131/4</f>
        <v>0</v>
      </c>
      <c r="H132" s="43"/>
      <c r="I132" s="42"/>
      <c r="J132" s="14">
        <f>J131/4</f>
        <v>0</v>
      </c>
      <c r="K132" s="43"/>
      <c r="L132" s="42"/>
      <c r="M132" s="14">
        <f>M131/4</f>
        <v>0</v>
      </c>
      <c r="N132" s="43"/>
      <c r="O132" s="42"/>
      <c r="P132" s="14">
        <f>P131/4</f>
        <v>0</v>
      </c>
      <c r="Q132" s="43"/>
      <c r="R132" s="41"/>
    </row>
    <row r="133" spans="1:18" ht="12.75">
      <c r="A133" s="21"/>
      <c r="B133" s="21"/>
      <c r="C133" s="23" t="s">
        <v>338</v>
      </c>
      <c r="D133" s="23"/>
      <c r="E133" s="23"/>
      <c r="F133" s="42"/>
      <c r="G133" s="14">
        <f>G132/5*100</f>
        <v>0</v>
      </c>
      <c r="H133" s="43"/>
      <c r="I133" s="42"/>
      <c r="J133" s="14">
        <f>J132/5*100</f>
        <v>0</v>
      </c>
      <c r="K133" s="43"/>
      <c r="L133" s="42"/>
      <c r="M133" s="14">
        <f>M132/5*100</f>
        <v>0</v>
      </c>
      <c r="N133" s="43"/>
      <c r="O133" s="42"/>
      <c r="P133" s="14">
        <f>P132/5*100</f>
        <v>0</v>
      </c>
      <c r="Q133" s="43"/>
      <c r="R133" s="41"/>
    </row>
    <row r="134" spans="1:18" ht="12.75">
      <c r="A134" s="24" t="s">
        <v>325</v>
      </c>
      <c r="B134" s="25"/>
      <c r="C134" s="25"/>
      <c r="D134" s="25"/>
      <c r="E134" s="25"/>
      <c r="F134" s="43"/>
      <c r="H134" s="43"/>
      <c r="I134" s="43"/>
      <c r="K134" s="43"/>
      <c r="L134" s="43"/>
      <c r="N134" s="43"/>
      <c r="O134" s="43"/>
      <c r="Q134" s="43"/>
      <c r="R134" s="41"/>
    </row>
    <row r="135" spans="1:18" ht="12.75">
      <c r="A135" s="25" t="s">
        <v>326</v>
      </c>
      <c r="B135" s="25"/>
      <c r="C135" s="25"/>
      <c r="D135" s="25"/>
      <c r="E135" s="25"/>
      <c r="F135" s="43"/>
      <c r="H135" s="43"/>
      <c r="I135" s="43"/>
      <c r="K135" s="43"/>
      <c r="L135" s="43"/>
      <c r="N135" s="43"/>
      <c r="O135" s="43"/>
      <c r="Q135" s="43"/>
      <c r="R135" s="41"/>
    </row>
    <row r="136" spans="1:18" ht="12.75">
      <c r="A136" s="25" t="s">
        <v>327</v>
      </c>
      <c r="B136" s="25"/>
      <c r="C136" s="25"/>
      <c r="D136" s="25"/>
      <c r="E136" s="25"/>
      <c r="F136" s="43"/>
      <c r="H136" s="43"/>
      <c r="I136" s="43"/>
      <c r="K136" s="43"/>
      <c r="L136" s="43"/>
      <c r="N136" s="43"/>
      <c r="O136" s="43"/>
      <c r="Q136" s="43"/>
      <c r="R136" s="41"/>
    </row>
    <row r="137" spans="1:18" ht="12.75">
      <c r="A137" s="25" t="s">
        <v>328</v>
      </c>
      <c r="B137" s="25"/>
      <c r="C137" s="25"/>
      <c r="D137" s="25"/>
      <c r="E137" s="25"/>
      <c r="F137" s="43"/>
      <c r="H137" s="43"/>
      <c r="I137" s="43"/>
      <c r="K137" s="43"/>
      <c r="L137" s="43"/>
      <c r="N137" s="43"/>
      <c r="O137" s="43"/>
      <c r="Q137" s="43"/>
      <c r="R137" s="41"/>
    </row>
    <row r="138" spans="1:18" ht="12.75">
      <c r="A138" s="25" t="s">
        <v>329</v>
      </c>
      <c r="B138" s="25"/>
      <c r="C138" s="25"/>
      <c r="D138" s="25"/>
      <c r="E138" s="25"/>
      <c r="F138" s="43"/>
      <c r="H138" s="43"/>
      <c r="I138" s="43"/>
      <c r="K138" s="43"/>
      <c r="L138" s="43"/>
      <c r="N138" s="43"/>
      <c r="O138" s="43"/>
      <c r="Q138" s="43"/>
      <c r="R138" s="41"/>
    </row>
    <row r="139" spans="1:18" ht="12.75">
      <c r="A139" s="25" t="s">
        <v>330</v>
      </c>
      <c r="B139" s="25"/>
      <c r="C139" s="25"/>
      <c r="D139" s="25"/>
      <c r="E139" s="25"/>
      <c r="F139" s="43"/>
      <c r="H139" s="43"/>
      <c r="I139" s="43"/>
      <c r="K139" s="43"/>
      <c r="L139" s="43"/>
      <c r="N139" s="43"/>
      <c r="O139" s="43"/>
      <c r="Q139" s="43"/>
      <c r="R139" s="41"/>
    </row>
    <row r="140" spans="1:18" ht="12.75">
      <c r="A140" s="25" t="s">
        <v>331</v>
      </c>
      <c r="B140" s="25"/>
      <c r="C140" s="25"/>
      <c r="D140" s="25"/>
      <c r="E140" s="25"/>
      <c r="F140" s="43"/>
      <c r="H140" s="43"/>
      <c r="I140" s="43"/>
      <c r="K140" s="43"/>
      <c r="L140" s="43"/>
      <c r="N140" s="43"/>
      <c r="O140" s="43"/>
      <c r="Q140" s="43"/>
      <c r="R140" s="41"/>
    </row>
    <row r="141" spans="1:18" ht="12.75">
      <c r="A141" s="25"/>
      <c r="B141" s="25"/>
      <c r="C141" s="25"/>
      <c r="D141" s="25"/>
      <c r="E141" s="25"/>
      <c r="R141" s="41"/>
    </row>
    <row r="142" spans="1:18" ht="12.75">
      <c r="A142" s="25"/>
      <c r="B142" s="25"/>
      <c r="C142" s="25"/>
      <c r="D142" s="25"/>
      <c r="E142" s="25"/>
      <c r="R142" s="41"/>
    </row>
    <row r="143" spans="1:18" ht="12.75">
      <c r="A143" s="25"/>
      <c r="B143" s="25"/>
      <c r="C143" s="25"/>
      <c r="D143" s="25"/>
      <c r="E143" s="25"/>
      <c r="R143" s="41"/>
    </row>
    <row r="144" spans="1:18" ht="12.75">
      <c r="A144" s="25"/>
      <c r="B144" s="25"/>
      <c r="C144" s="25"/>
      <c r="D144" s="25"/>
      <c r="E144" s="25"/>
      <c r="R144" s="41"/>
    </row>
    <row r="145" spans="1:18" ht="12.75">
      <c r="A145" s="25"/>
      <c r="B145" s="25"/>
      <c r="C145" s="25"/>
      <c r="D145" s="25"/>
      <c r="E145" s="25"/>
      <c r="R145" s="41"/>
    </row>
    <row r="146" spans="1:18" ht="12.75">
      <c r="A146" s="25"/>
      <c r="B146" s="25"/>
      <c r="C146" s="25"/>
      <c r="D146" s="25"/>
      <c r="E146" s="25"/>
      <c r="R146" s="41"/>
    </row>
    <row r="147" spans="1:18" ht="12.75">
      <c r="A147" s="25"/>
      <c r="B147" s="25"/>
      <c r="C147" s="25"/>
      <c r="D147" s="25"/>
      <c r="E147" s="25"/>
      <c r="R147" s="41"/>
    </row>
    <row r="148" spans="1:18" ht="12.75">
      <c r="A148" s="25"/>
      <c r="B148" s="25"/>
      <c r="C148" s="25"/>
      <c r="D148" s="25"/>
      <c r="E148" s="25"/>
      <c r="R148" s="41"/>
    </row>
    <row r="149" spans="1:18" ht="12.75">
      <c r="A149" s="25"/>
      <c r="B149" s="25"/>
      <c r="C149" s="25"/>
      <c r="D149" s="25"/>
      <c r="E149" s="25"/>
      <c r="R149" s="41"/>
    </row>
    <row r="150" spans="1:18" ht="12.75">
      <c r="A150" s="25"/>
      <c r="B150" s="25"/>
      <c r="C150" s="25"/>
      <c r="D150" s="25"/>
      <c r="E150" s="25"/>
      <c r="R150" s="41"/>
    </row>
    <row r="151" spans="1:18" ht="12.75">
      <c r="A151" s="25"/>
      <c r="B151" s="25"/>
      <c r="C151" s="25"/>
      <c r="D151" s="25"/>
      <c r="E151" s="25"/>
      <c r="R151" s="41"/>
    </row>
    <row r="152" spans="1:18" ht="12.75">
      <c r="A152" s="25"/>
      <c r="B152" s="25"/>
      <c r="C152" s="25"/>
      <c r="D152" s="25"/>
      <c r="E152" s="25"/>
      <c r="R152" s="41"/>
    </row>
    <row r="153" spans="1:18" ht="12.75">
      <c r="A153" s="25"/>
      <c r="B153" s="25"/>
      <c r="C153" s="25"/>
      <c r="D153" s="25"/>
      <c r="E153" s="25"/>
      <c r="R153" s="41"/>
    </row>
    <row r="154" spans="1:5" ht="12.75">
      <c r="A154" s="25"/>
      <c r="B154" s="25"/>
      <c r="C154" s="25"/>
      <c r="D154" s="25"/>
      <c r="E154" s="25"/>
    </row>
    <row r="155" spans="1:5" ht="12.75">
      <c r="A155" s="25"/>
      <c r="B155" s="25"/>
      <c r="C155" s="25"/>
      <c r="D155" s="25"/>
      <c r="E155" s="25"/>
    </row>
    <row r="156" spans="1:5" ht="12.75">
      <c r="A156" s="25"/>
      <c r="B156" s="25"/>
      <c r="C156" s="25"/>
      <c r="D156" s="25"/>
      <c r="E156" s="25"/>
    </row>
    <row r="157" spans="1:5" ht="12.75">
      <c r="A157" s="25"/>
      <c r="B157" s="25"/>
      <c r="C157" s="25"/>
      <c r="D157" s="25"/>
      <c r="E157" s="25"/>
    </row>
    <row r="158" spans="1:5" ht="12.75">
      <c r="A158" s="25"/>
      <c r="B158" s="25"/>
      <c r="C158" s="25"/>
      <c r="D158" s="25"/>
      <c r="E158" s="25"/>
    </row>
    <row r="159" spans="1:5" ht="12.75">
      <c r="A159" s="25"/>
      <c r="B159" s="25"/>
      <c r="C159" s="25"/>
      <c r="D159" s="25"/>
      <c r="E159" s="25"/>
    </row>
    <row r="160" spans="1:5" ht="12.75">
      <c r="A160" s="25"/>
      <c r="B160" s="25"/>
      <c r="C160" s="25"/>
      <c r="D160" s="25"/>
      <c r="E160" s="25"/>
    </row>
    <row r="161" spans="1:5" ht="12.75">
      <c r="A161" s="25"/>
      <c r="B161" s="25"/>
      <c r="C161" s="25"/>
      <c r="D161" s="25"/>
      <c r="E161" s="25"/>
    </row>
    <row r="162" spans="1:5" ht="12.75">
      <c r="A162" s="25"/>
      <c r="B162" s="25"/>
      <c r="C162" s="25"/>
      <c r="D162" s="25"/>
      <c r="E162" s="25"/>
    </row>
    <row r="163" spans="1:5" ht="12.75">
      <c r="A163" s="25"/>
      <c r="B163" s="25"/>
      <c r="C163" s="25"/>
      <c r="D163" s="25"/>
      <c r="E163" s="25"/>
    </row>
    <row r="164" spans="1:5" ht="12.75">
      <c r="A164" s="25"/>
      <c r="B164" s="25"/>
      <c r="C164" s="25"/>
      <c r="D164" s="25"/>
      <c r="E164" s="25"/>
    </row>
    <row r="165" spans="1:5" ht="12.75">
      <c r="A165" s="25"/>
      <c r="B165" s="25"/>
      <c r="C165" s="25"/>
      <c r="D165" s="25"/>
      <c r="E165" s="25"/>
    </row>
    <row r="166" spans="1:5" ht="12.75">
      <c r="A166" s="25"/>
      <c r="B166" s="25"/>
      <c r="C166" s="25"/>
      <c r="D166" s="25"/>
      <c r="E166" s="25"/>
    </row>
    <row r="167" spans="1:5" ht="12.75">
      <c r="A167" s="25"/>
      <c r="B167" s="25"/>
      <c r="C167" s="25"/>
      <c r="D167" s="25"/>
      <c r="E167" s="25"/>
    </row>
    <row r="168" spans="1:5" ht="12.75">
      <c r="A168" s="25"/>
      <c r="B168" s="25"/>
      <c r="C168" s="25"/>
      <c r="D168" s="25"/>
      <c r="E168" s="25"/>
    </row>
    <row r="169" spans="1:5" ht="12.75">
      <c r="A169" s="25"/>
      <c r="B169" s="25"/>
      <c r="C169" s="25"/>
      <c r="D169" s="25"/>
      <c r="E169" s="25"/>
    </row>
    <row r="170" spans="1:5" ht="12.75">
      <c r="A170" s="25"/>
      <c r="B170" s="25"/>
      <c r="C170" s="25"/>
      <c r="D170" s="25"/>
      <c r="E170" s="25"/>
    </row>
    <row r="171" spans="1:5" ht="12.75">
      <c r="A171" s="25"/>
      <c r="B171" s="25"/>
      <c r="C171" s="25"/>
      <c r="D171" s="25"/>
      <c r="E171" s="25"/>
    </row>
    <row r="172" spans="1:5" ht="12.75">
      <c r="A172" s="25"/>
      <c r="B172" s="25"/>
      <c r="C172" s="25"/>
      <c r="D172" s="25"/>
      <c r="E172" s="25"/>
    </row>
    <row r="173" spans="1:5" ht="12.75">
      <c r="A173" s="25"/>
      <c r="B173" s="25"/>
      <c r="C173" s="25"/>
      <c r="D173" s="25"/>
      <c r="E173" s="25"/>
    </row>
    <row r="174" spans="1:5" ht="12.75">
      <c r="A174" s="25"/>
      <c r="B174" s="25"/>
      <c r="C174" s="25"/>
      <c r="D174" s="25"/>
      <c r="E174" s="25"/>
    </row>
    <row r="175" spans="1:5" ht="12.75">
      <c r="A175" s="25"/>
      <c r="B175" s="25"/>
      <c r="C175" s="25"/>
      <c r="D175" s="25"/>
      <c r="E175" s="25"/>
    </row>
    <row r="176" spans="1:5" ht="12.75">
      <c r="A176" s="25"/>
      <c r="B176" s="25"/>
      <c r="C176" s="25"/>
      <c r="D176" s="25"/>
      <c r="E176" s="25"/>
    </row>
    <row r="177" spans="1:5" ht="12.75">
      <c r="A177" s="25"/>
      <c r="B177" s="25"/>
      <c r="C177" s="25"/>
      <c r="D177" s="25"/>
      <c r="E177" s="25"/>
    </row>
    <row r="178" spans="1:5" ht="12.75">
      <c r="A178" s="25"/>
      <c r="B178" s="25"/>
      <c r="C178" s="25"/>
      <c r="D178" s="25"/>
      <c r="E178" s="25"/>
    </row>
    <row r="179" spans="1:5" ht="12.75">
      <c r="A179" s="25"/>
      <c r="B179" s="25"/>
      <c r="C179" s="25"/>
      <c r="D179" s="25"/>
      <c r="E179" s="25"/>
    </row>
    <row r="180" spans="1:5" ht="12.75">
      <c r="A180" s="25"/>
      <c r="B180" s="25"/>
      <c r="C180" s="25"/>
      <c r="D180" s="25"/>
      <c r="E180" s="25"/>
    </row>
    <row r="181" spans="1:5" ht="12.75">
      <c r="A181" s="25"/>
      <c r="B181" s="25"/>
      <c r="C181" s="25"/>
      <c r="D181" s="25"/>
      <c r="E181" s="25"/>
    </row>
    <row r="182" spans="1:5" ht="12.75">
      <c r="A182" s="25"/>
      <c r="B182" s="25"/>
      <c r="C182" s="25"/>
      <c r="D182" s="25"/>
      <c r="E182" s="25"/>
    </row>
    <row r="183" spans="1:5" ht="12.75">
      <c r="A183" s="25"/>
      <c r="B183" s="25"/>
      <c r="C183" s="25"/>
      <c r="D183" s="25"/>
      <c r="E183" s="25"/>
    </row>
    <row r="184" spans="1:5" ht="12.75">
      <c r="A184" s="25"/>
      <c r="B184" s="25"/>
      <c r="C184" s="25"/>
      <c r="D184" s="25"/>
      <c r="E184" s="25"/>
    </row>
    <row r="185" spans="1:5" ht="12.75">
      <c r="A185" s="25"/>
      <c r="B185" s="25"/>
      <c r="C185" s="25"/>
      <c r="D185" s="25"/>
      <c r="E185" s="25"/>
    </row>
    <row r="186" spans="1:5" ht="12.75">
      <c r="A186" s="25"/>
      <c r="B186" s="25"/>
      <c r="C186" s="25"/>
      <c r="D186" s="25"/>
      <c r="E186" s="25"/>
    </row>
    <row r="187" spans="1:5" ht="12.75">
      <c r="A187" s="25"/>
      <c r="B187" s="25"/>
      <c r="C187" s="25"/>
      <c r="D187" s="25"/>
      <c r="E187" s="25"/>
    </row>
    <row r="188" spans="1:5" ht="12.75">
      <c r="A188" s="25"/>
      <c r="B188" s="25"/>
      <c r="C188" s="25"/>
      <c r="D188" s="25"/>
      <c r="E188" s="25"/>
    </row>
    <row r="189" spans="1:5" ht="12.75">
      <c r="A189" s="25"/>
      <c r="B189" s="25"/>
      <c r="C189" s="25"/>
      <c r="D189" s="25"/>
      <c r="E189" s="25"/>
    </row>
    <row r="190" spans="1:5" ht="12.75">
      <c r="A190" s="25"/>
      <c r="B190" s="25"/>
      <c r="C190" s="25"/>
      <c r="D190" s="25"/>
      <c r="E190" s="25"/>
    </row>
    <row r="191" spans="1:5" ht="12.75">
      <c r="A191" s="25"/>
      <c r="B191" s="25"/>
      <c r="C191" s="25"/>
      <c r="D191" s="25"/>
      <c r="E191" s="25"/>
    </row>
    <row r="192" spans="1:5" ht="12.75">
      <c r="A192" s="25"/>
      <c r="B192" s="25"/>
      <c r="C192" s="25"/>
      <c r="D192" s="25"/>
      <c r="E192" s="25"/>
    </row>
    <row r="193" spans="1:5" ht="12.75">
      <c r="A193" s="25"/>
      <c r="B193" s="25"/>
      <c r="C193" s="25"/>
      <c r="D193" s="25"/>
      <c r="E193" s="25"/>
    </row>
    <row r="194" spans="1:5" ht="12.75">
      <c r="A194" s="25"/>
      <c r="B194" s="25"/>
      <c r="C194" s="25"/>
      <c r="D194" s="25"/>
      <c r="E194" s="25"/>
    </row>
    <row r="195" spans="1:5" ht="12.75">
      <c r="A195" s="25"/>
      <c r="B195" s="25"/>
      <c r="C195" s="25"/>
      <c r="D195" s="25"/>
      <c r="E195" s="25"/>
    </row>
    <row r="196" spans="1:5" ht="12.75">
      <c r="A196" s="25"/>
      <c r="B196" s="25"/>
      <c r="C196" s="25"/>
      <c r="D196" s="25"/>
      <c r="E196" s="25"/>
    </row>
    <row r="197" spans="1:5" ht="12.75">
      <c r="A197" s="25"/>
      <c r="B197" s="25"/>
      <c r="C197" s="25"/>
      <c r="D197" s="25"/>
      <c r="E197" s="25"/>
    </row>
    <row r="198" spans="1:5" ht="12.75">
      <c r="A198" s="25"/>
      <c r="B198" s="25"/>
      <c r="C198" s="25"/>
      <c r="D198" s="25"/>
      <c r="E198" s="25"/>
    </row>
    <row r="199" spans="1:5" ht="12.75">
      <c r="A199" s="25"/>
      <c r="B199" s="25"/>
      <c r="C199" s="25"/>
      <c r="D199" s="25"/>
      <c r="E199" s="25"/>
    </row>
    <row r="200" spans="1:5" ht="12.75">
      <c r="A200" s="25"/>
      <c r="B200" s="25"/>
      <c r="C200" s="25"/>
      <c r="D200" s="25"/>
      <c r="E200" s="25"/>
    </row>
    <row r="201" spans="1:5" ht="12.75">
      <c r="A201" s="25"/>
      <c r="B201" s="25"/>
      <c r="C201" s="25"/>
      <c r="D201" s="25"/>
      <c r="E201" s="25"/>
    </row>
    <row r="202" spans="1:5" ht="12.75">
      <c r="A202" s="25"/>
      <c r="B202" s="25"/>
      <c r="C202" s="25"/>
      <c r="D202" s="25"/>
      <c r="E202" s="25"/>
    </row>
    <row r="203" spans="1:5" ht="12.75">
      <c r="A203" s="25"/>
      <c r="B203" s="25"/>
      <c r="C203" s="25"/>
      <c r="D203" s="25"/>
      <c r="E203" s="25"/>
    </row>
    <row r="204" spans="1:5" ht="12.75">
      <c r="A204" s="25"/>
      <c r="B204" s="25"/>
      <c r="C204" s="25"/>
      <c r="D204" s="25"/>
      <c r="E204" s="25"/>
    </row>
    <row r="205" spans="1:5" ht="12.75">
      <c r="A205" s="25"/>
      <c r="B205" s="25"/>
      <c r="C205" s="25"/>
      <c r="D205" s="25"/>
      <c r="E205" s="25"/>
    </row>
    <row r="206" spans="1:5" ht="12.75">
      <c r="A206" s="25"/>
      <c r="B206" s="25"/>
      <c r="C206" s="25"/>
      <c r="D206" s="25"/>
      <c r="E206" s="25"/>
    </row>
    <row r="207" spans="1:5" ht="12.75">
      <c r="A207" s="25"/>
      <c r="B207" s="25"/>
      <c r="C207" s="25"/>
      <c r="D207" s="25"/>
      <c r="E207" s="25"/>
    </row>
    <row r="208" spans="1:5" ht="12.75">
      <c r="A208" s="25"/>
      <c r="B208" s="25"/>
      <c r="C208" s="25"/>
      <c r="D208" s="25"/>
      <c r="E208" s="25"/>
    </row>
    <row r="209" spans="1:5" ht="12.75">
      <c r="A209" s="25"/>
      <c r="B209" s="25"/>
      <c r="C209" s="25"/>
      <c r="D209" s="25"/>
      <c r="E209" s="25"/>
    </row>
    <row r="210" spans="1:5" ht="12.75">
      <c r="A210" s="25"/>
      <c r="B210" s="25"/>
      <c r="C210" s="25"/>
      <c r="D210" s="25"/>
      <c r="E210" s="25"/>
    </row>
    <row r="211" spans="1:5" ht="12.75">
      <c r="A211" s="25"/>
      <c r="B211" s="25"/>
      <c r="C211" s="25"/>
      <c r="D211" s="25"/>
      <c r="E211" s="25"/>
    </row>
    <row r="212" spans="1:5" ht="12.75">
      <c r="A212" s="25"/>
      <c r="B212" s="25"/>
      <c r="C212" s="25"/>
      <c r="D212" s="25"/>
      <c r="E212" s="25"/>
    </row>
    <row r="213" spans="1:5" ht="12.75">
      <c r="A213" s="25"/>
      <c r="B213" s="25"/>
      <c r="C213" s="25"/>
      <c r="D213" s="25"/>
      <c r="E213" s="25"/>
    </row>
    <row r="214" spans="1:5" ht="12.75">
      <c r="A214" s="25"/>
      <c r="B214" s="25"/>
      <c r="C214" s="25"/>
      <c r="D214" s="25"/>
      <c r="E214" s="25"/>
    </row>
    <row r="215" spans="1:5" ht="12.75">
      <c r="A215" s="25"/>
      <c r="B215" s="25"/>
      <c r="C215" s="25"/>
      <c r="D215" s="25"/>
      <c r="E215" s="25"/>
    </row>
    <row r="216" spans="1:5" ht="12.75">
      <c r="A216" s="25"/>
      <c r="B216" s="25"/>
      <c r="C216" s="25"/>
      <c r="D216" s="25"/>
      <c r="E216" s="25"/>
    </row>
    <row r="217" spans="1:5" ht="12.75">
      <c r="A217" s="25"/>
      <c r="B217" s="25"/>
      <c r="C217" s="25"/>
      <c r="D217" s="25"/>
      <c r="E217" s="25"/>
    </row>
    <row r="218" spans="1:5" ht="12.75">
      <c r="A218" s="25"/>
      <c r="B218" s="25"/>
      <c r="C218" s="25"/>
      <c r="D218" s="25"/>
      <c r="E218" s="25"/>
    </row>
    <row r="219" spans="1:5" ht="12.75">
      <c r="A219" s="25"/>
      <c r="B219" s="25"/>
      <c r="C219" s="25"/>
      <c r="D219" s="25"/>
      <c r="E219" s="25"/>
    </row>
    <row r="220" spans="1:5" ht="12.75">
      <c r="A220" s="25"/>
      <c r="B220" s="25"/>
      <c r="C220" s="25"/>
      <c r="D220" s="25"/>
      <c r="E220" s="25"/>
    </row>
    <row r="221" spans="1:5" ht="12.75">
      <c r="A221" s="25"/>
      <c r="B221" s="25"/>
      <c r="C221" s="25"/>
      <c r="D221" s="25"/>
      <c r="E221" s="25"/>
    </row>
    <row r="222" spans="1:5" ht="12.75">
      <c r="A222" s="25"/>
      <c r="B222" s="25"/>
      <c r="C222" s="25"/>
      <c r="D222" s="25"/>
      <c r="E222" s="25"/>
    </row>
    <row r="223" spans="1:5" ht="12.75">
      <c r="A223" s="25"/>
      <c r="B223" s="25"/>
      <c r="C223" s="25"/>
      <c r="D223" s="25"/>
      <c r="E223" s="25"/>
    </row>
    <row r="224" spans="1:5" ht="12.75">
      <c r="A224" s="25"/>
      <c r="B224" s="25"/>
      <c r="C224" s="25"/>
      <c r="D224" s="25"/>
      <c r="E224" s="25"/>
    </row>
    <row r="225" spans="1:5" ht="12.75">
      <c r="A225" s="25"/>
      <c r="B225" s="25"/>
      <c r="C225" s="25"/>
      <c r="D225" s="25"/>
      <c r="E225" s="25"/>
    </row>
    <row r="226" spans="1:5" ht="12.75">
      <c r="A226" s="25"/>
      <c r="B226" s="25"/>
      <c r="C226" s="25"/>
      <c r="D226" s="25"/>
      <c r="E226" s="25"/>
    </row>
    <row r="227" spans="1:5" ht="12.75">
      <c r="A227" s="25"/>
      <c r="B227" s="25"/>
      <c r="C227" s="25"/>
      <c r="D227" s="25"/>
      <c r="E227" s="25"/>
    </row>
    <row r="228" spans="1:5" ht="12.75">
      <c r="A228" s="25"/>
      <c r="B228" s="25"/>
      <c r="C228" s="25"/>
      <c r="D228" s="25"/>
      <c r="E228" s="25"/>
    </row>
    <row r="229" spans="1:5" ht="12.75">
      <c r="A229" s="25"/>
      <c r="B229" s="25"/>
      <c r="C229" s="25"/>
      <c r="D229" s="25"/>
      <c r="E229" s="25"/>
    </row>
    <row r="230" spans="1:5" ht="12.75">
      <c r="A230" s="25"/>
      <c r="B230" s="25"/>
      <c r="C230" s="25"/>
      <c r="D230" s="25"/>
      <c r="E230" s="25"/>
    </row>
    <row r="231" spans="1:5" ht="12.75">
      <c r="A231" s="25"/>
      <c r="B231" s="25"/>
      <c r="C231" s="25"/>
      <c r="D231" s="25"/>
      <c r="E231" s="25"/>
    </row>
    <row r="232" spans="1:5" ht="12.75">
      <c r="A232" s="25"/>
      <c r="B232" s="25"/>
      <c r="C232" s="25"/>
      <c r="D232" s="25"/>
      <c r="E232" s="25"/>
    </row>
    <row r="233" spans="1:5" ht="12.75">
      <c r="A233" s="25"/>
      <c r="B233" s="25"/>
      <c r="C233" s="25"/>
      <c r="D233" s="25"/>
      <c r="E233" s="25"/>
    </row>
    <row r="234" spans="1:5" ht="12.75">
      <c r="A234" s="25"/>
      <c r="B234" s="25"/>
      <c r="C234" s="25"/>
      <c r="D234" s="25"/>
      <c r="E234" s="25"/>
    </row>
    <row r="235" spans="1:5" ht="12.75">
      <c r="A235" s="25"/>
      <c r="B235" s="25"/>
      <c r="C235" s="25"/>
      <c r="D235" s="25"/>
      <c r="E235" s="25"/>
    </row>
    <row r="236" spans="1:5" ht="12.75">
      <c r="A236" s="25"/>
      <c r="B236" s="25"/>
      <c r="C236" s="25"/>
      <c r="D236" s="25"/>
      <c r="E236" s="25"/>
    </row>
    <row r="237" spans="1:5" ht="12.75">
      <c r="A237" s="25"/>
      <c r="B237" s="25"/>
      <c r="C237" s="25"/>
      <c r="D237" s="25"/>
      <c r="E237" s="25"/>
    </row>
    <row r="238" spans="1:5" ht="12.75">
      <c r="A238" s="25"/>
      <c r="B238" s="25"/>
      <c r="C238" s="25"/>
      <c r="D238" s="25"/>
      <c r="E238" s="25"/>
    </row>
    <row r="239" spans="1:5" ht="12.75">
      <c r="A239" s="25"/>
      <c r="B239" s="25"/>
      <c r="C239" s="25"/>
      <c r="D239" s="25"/>
      <c r="E239" s="25"/>
    </row>
    <row r="240" spans="1:5" ht="12.75">
      <c r="A240" s="25"/>
      <c r="B240" s="25"/>
      <c r="C240" s="25"/>
      <c r="D240" s="25"/>
      <c r="E240" s="25"/>
    </row>
    <row r="241" spans="1:5" ht="12.75">
      <c r="A241" s="25"/>
      <c r="B241" s="25"/>
      <c r="C241" s="25"/>
      <c r="D241" s="25"/>
      <c r="E241" s="25"/>
    </row>
    <row r="242" spans="1:5" ht="12.75">
      <c r="A242" s="25"/>
      <c r="B242" s="25"/>
      <c r="C242" s="25"/>
      <c r="D242" s="25"/>
      <c r="E242" s="25"/>
    </row>
    <row r="243" spans="1:5" ht="12.75">
      <c r="A243" s="25"/>
      <c r="B243" s="25"/>
      <c r="C243" s="25"/>
      <c r="D243" s="25"/>
      <c r="E243" s="25"/>
    </row>
    <row r="244" spans="1:5" ht="12.75">
      <c r="A244" s="25"/>
      <c r="B244" s="25"/>
      <c r="C244" s="25"/>
      <c r="D244" s="25"/>
      <c r="E244" s="25"/>
    </row>
    <row r="245" spans="1:5" ht="12.75">
      <c r="A245" s="25"/>
      <c r="B245" s="25"/>
      <c r="C245" s="25"/>
      <c r="D245" s="25"/>
      <c r="E245" s="25"/>
    </row>
    <row r="246" spans="1:5" ht="12.75">
      <c r="A246" s="25"/>
      <c r="B246" s="25"/>
      <c r="C246" s="25"/>
      <c r="D246" s="25"/>
      <c r="E246" s="25"/>
    </row>
    <row r="247" spans="1:5" ht="12.75">
      <c r="A247" s="25"/>
      <c r="B247" s="25"/>
      <c r="C247" s="25"/>
      <c r="D247" s="25"/>
      <c r="E247" s="25"/>
    </row>
    <row r="248" spans="1:5" ht="12.75">
      <c r="A248" s="25"/>
      <c r="B248" s="25"/>
      <c r="C248" s="25"/>
      <c r="D248" s="25"/>
      <c r="E248" s="25"/>
    </row>
    <row r="249" spans="1:5" ht="12.75">
      <c r="A249" s="25"/>
      <c r="B249" s="25"/>
      <c r="C249" s="25"/>
      <c r="D249" s="25"/>
      <c r="E249" s="25"/>
    </row>
    <row r="250" spans="1:5" ht="12.75">
      <c r="A250" s="25"/>
      <c r="B250" s="25"/>
      <c r="C250" s="25"/>
      <c r="D250" s="25"/>
      <c r="E250" s="25"/>
    </row>
    <row r="251" spans="1:5" ht="12.75">
      <c r="A251" s="25"/>
      <c r="B251" s="25"/>
      <c r="C251" s="25"/>
      <c r="D251" s="25"/>
      <c r="E251" s="25"/>
    </row>
    <row r="252" spans="1:5" ht="12.75">
      <c r="A252" s="25"/>
      <c r="B252" s="25"/>
      <c r="C252" s="25"/>
      <c r="D252" s="25"/>
      <c r="E252" s="25"/>
    </row>
    <row r="253" spans="1:5" ht="12.75">
      <c r="A253" s="25"/>
      <c r="B253" s="25"/>
      <c r="C253" s="25"/>
      <c r="D253" s="25"/>
      <c r="E253" s="25"/>
    </row>
    <row r="254" spans="1:5" ht="12.75">
      <c r="A254" s="25"/>
      <c r="B254" s="25"/>
      <c r="C254" s="25"/>
      <c r="D254" s="25"/>
      <c r="E254" s="25"/>
    </row>
    <row r="255" spans="1:5" ht="12.75">
      <c r="A255" s="25"/>
      <c r="B255" s="25"/>
      <c r="C255" s="25"/>
      <c r="D255" s="25"/>
      <c r="E255" s="25"/>
    </row>
    <row r="256" spans="1:5" ht="12.75">
      <c r="A256" s="25"/>
      <c r="B256" s="25"/>
      <c r="C256" s="25"/>
      <c r="D256" s="25"/>
      <c r="E256" s="25"/>
    </row>
    <row r="257" spans="1:5" ht="12.75">
      <c r="A257" s="25"/>
      <c r="B257" s="25"/>
      <c r="C257" s="25"/>
      <c r="D257" s="25"/>
      <c r="E257" s="25"/>
    </row>
    <row r="258" spans="1:5" ht="12.75">
      <c r="A258" s="25"/>
      <c r="B258" s="25"/>
      <c r="C258" s="25"/>
      <c r="D258" s="25"/>
      <c r="E258" s="25"/>
    </row>
    <row r="259" spans="1:5" ht="12.75">
      <c r="A259" s="25"/>
      <c r="B259" s="25"/>
      <c r="C259" s="25"/>
      <c r="D259" s="25"/>
      <c r="E259" s="25"/>
    </row>
    <row r="260" spans="1:5" ht="12.75">
      <c r="A260" s="25"/>
      <c r="B260" s="25"/>
      <c r="C260" s="25"/>
      <c r="D260" s="25"/>
      <c r="E260" s="25"/>
    </row>
    <row r="261" spans="1:5" ht="12.75">
      <c r="A261" s="25"/>
      <c r="B261" s="25"/>
      <c r="C261" s="25"/>
      <c r="D261" s="25"/>
      <c r="E261" s="25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H20" sqref="H20"/>
    </sheetView>
  </sheetViews>
  <sheetFormatPr defaultColWidth="9.140625" defaultRowHeight="15"/>
  <cols>
    <col min="1" max="3" width="18.7109375" style="9" customWidth="1"/>
    <col min="4" max="5" width="9.140625" style="9" customWidth="1"/>
    <col min="6" max="7" width="5.7109375" style="9" customWidth="1"/>
    <col min="8" max="8" width="6.7109375" style="9" customWidth="1"/>
    <col min="9" max="10" width="5.7109375" style="9" customWidth="1"/>
    <col min="11" max="11" width="6.7109375" style="9" customWidth="1"/>
    <col min="12" max="13" width="5.7109375" style="9" customWidth="1"/>
    <col min="14" max="14" width="6.7109375" style="9" customWidth="1"/>
    <col min="15" max="16" width="5.7109375" style="9" customWidth="1"/>
    <col min="17" max="17" width="6.7109375" style="9" customWidth="1"/>
    <col min="18" max="18" width="173.7109375" style="9" customWidth="1"/>
    <col min="19" max="16384" width="9.140625" style="9" customWidth="1"/>
  </cols>
  <sheetData>
    <row r="1" spans="1:18" ht="12.75">
      <c r="A1" s="17" t="s">
        <v>128</v>
      </c>
      <c r="F1" s="33" t="s">
        <v>412</v>
      </c>
      <c r="G1" s="50" t="s">
        <v>413</v>
      </c>
      <c r="H1" s="46" t="s">
        <v>335</v>
      </c>
      <c r="I1" s="33" t="s">
        <v>412</v>
      </c>
      <c r="J1" s="50" t="s">
        <v>413</v>
      </c>
      <c r="K1" s="48" t="s">
        <v>335</v>
      </c>
      <c r="L1" s="33" t="s">
        <v>412</v>
      </c>
      <c r="M1" s="50" t="s">
        <v>413</v>
      </c>
      <c r="N1" s="48" t="s">
        <v>335</v>
      </c>
      <c r="O1" s="33" t="s">
        <v>412</v>
      </c>
      <c r="P1" s="50" t="s">
        <v>413</v>
      </c>
      <c r="Q1" s="44" t="s">
        <v>335</v>
      </c>
      <c r="R1" s="45" t="s">
        <v>416</v>
      </c>
    </row>
    <row r="2" spans="5:18" ht="38.25">
      <c r="E2" s="2"/>
      <c r="F2" s="39" t="s">
        <v>86</v>
      </c>
      <c r="G2" s="5" t="s">
        <v>87</v>
      </c>
      <c r="H2" s="47"/>
      <c r="I2" s="39" t="s">
        <v>86</v>
      </c>
      <c r="J2" s="5" t="s">
        <v>87</v>
      </c>
      <c r="K2" s="47"/>
      <c r="L2" s="39" t="s">
        <v>86</v>
      </c>
      <c r="M2" s="5" t="s">
        <v>87</v>
      </c>
      <c r="N2" s="47"/>
      <c r="O2" s="39" t="s">
        <v>86</v>
      </c>
      <c r="P2" s="5" t="s">
        <v>87</v>
      </c>
      <c r="Q2" s="43"/>
      <c r="R2" s="41"/>
    </row>
    <row r="3" spans="1:18" ht="12.75">
      <c r="A3" s="9" t="s">
        <v>277</v>
      </c>
      <c r="F3" s="40"/>
      <c r="G3" s="19">
        <f>SUM(F4:F10)/7</f>
        <v>0</v>
      </c>
      <c r="H3" s="43"/>
      <c r="I3" s="40"/>
      <c r="J3" s="19">
        <f>SUM(I4:I10)/7</f>
        <v>0</v>
      </c>
      <c r="K3" s="43"/>
      <c r="L3" s="40"/>
      <c r="M3" s="19">
        <f>SUM(L4:L10)/7</f>
        <v>0</v>
      </c>
      <c r="N3" s="43"/>
      <c r="O3" s="40"/>
      <c r="P3" s="19">
        <f>SUM(O4:O10)/7</f>
        <v>0</v>
      </c>
      <c r="Q3" s="43"/>
      <c r="R3" s="41"/>
    </row>
    <row r="4" spans="2:18" ht="12.75">
      <c r="B4" s="9" t="s">
        <v>278</v>
      </c>
      <c r="F4" s="41"/>
      <c r="G4" s="18"/>
      <c r="H4" s="43"/>
      <c r="I4" s="41"/>
      <c r="J4" s="18"/>
      <c r="K4" s="43"/>
      <c r="L4" s="41"/>
      <c r="M4" s="18"/>
      <c r="N4" s="43"/>
      <c r="O4" s="41"/>
      <c r="P4" s="18"/>
      <c r="Q4" s="43"/>
      <c r="R4" s="41"/>
    </row>
    <row r="5" spans="2:18" ht="12.75">
      <c r="B5" s="9" t="s">
        <v>279</v>
      </c>
      <c r="F5" s="41"/>
      <c r="G5" s="18"/>
      <c r="H5" s="43"/>
      <c r="I5" s="41"/>
      <c r="J5" s="18"/>
      <c r="K5" s="43"/>
      <c r="L5" s="41"/>
      <c r="M5" s="18"/>
      <c r="N5" s="43"/>
      <c r="O5" s="41"/>
      <c r="P5" s="18"/>
      <c r="Q5" s="43"/>
      <c r="R5" s="41"/>
    </row>
    <row r="6" spans="2:18" ht="12.75">
      <c r="B6" s="9" t="s">
        <v>280</v>
      </c>
      <c r="F6" s="41"/>
      <c r="G6" s="18"/>
      <c r="H6" s="43"/>
      <c r="I6" s="41"/>
      <c r="J6" s="18"/>
      <c r="K6" s="43"/>
      <c r="L6" s="41"/>
      <c r="M6" s="18"/>
      <c r="N6" s="43"/>
      <c r="O6" s="41"/>
      <c r="P6" s="18"/>
      <c r="Q6" s="43"/>
      <c r="R6" s="41"/>
    </row>
    <row r="7" spans="2:18" ht="12.75">
      <c r="B7" s="9" t="s">
        <v>282</v>
      </c>
      <c r="F7" s="41"/>
      <c r="G7" s="18"/>
      <c r="H7" s="43"/>
      <c r="I7" s="41"/>
      <c r="J7" s="18"/>
      <c r="K7" s="43"/>
      <c r="L7" s="41"/>
      <c r="M7" s="18"/>
      <c r="N7" s="43"/>
      <c r="O7" s="41"/>
      <c r="P7" s="18"/>
      <c r="Q7" s="43"/>
      <c r="R7" s="41"/>
    </row>
    <row r="8" spans="2:18" ht="12.75">
      <c r="B8" s="9" t="s">
        <v>281</v>
      </c>
      <c r="F8" s="41"/>
      <c r="G8" s="18"/>
      <c r="H8" s="43"/>
      <c r="I8" s="41"/>
      <c r="J8" s="18"/>
      <c r="K8" s="43"/>
      <c r="L8" s="41"/>
      <c r="M8" s="18"/>
      <c r="N8" s="43"/>
      <c r="O8" s="41"/>
      <c r="P8" s="18"/>
      <c r="Q8" s="43"/>
      <c r="R8" s="41"/>
    </row>
    <row r="9" spans="2:18" ht="12.75">
      <c r="B9" s="9" t="s">
        <v>283</v>
      </c>
      <c r="F9" s="41"/>
      <c r="G9" s="18"/>
      <c r="H9" s="43"/>
      <c r="I9" s="41"/>
      <c r="J9" s="18"/>
      <c r="K9" s="43"/>
      <c r="L9" s="41"/>
      <c r="M9" s="18"/>
      <c r="N9" s="43"/>
      <c r="O9" s="41"/>
      <c r="P9" s="18"/>
      <c r="Q9" s="43"/>
      <c r="R9" s="41"/>
    </row>
    <row r="10" spans="2:18" ht="12.75">
      <c r="B10" s="9" t="s">
        <v>284</v>
      </c>
      <c r="F10" s="41"/>
      <c r="G10" s="18"/>
      <c r="H10" s="43"/>
      <c r="I10" s="41"/>
      <c r="J10" s="18"/>
      <c r="K10" s="43"/>
      <c r="L10" s="41"/>
      <c r="M10" s="18"/>
      <c r="N10" s="43"/>
      <c r="O10" s="41"/>
      <c r="P10" s="18"/>
      <c r="Q10" s="43"/>
      <c r="R10" s="41"/>
    </row>
    <row r="11" spans="1:18" ht="12.75">
      <c r="A11" s="9" t="s">
        <v>285</v>
      </c>
      <c r="F11" s="40"/>
      <c r="G11" s="19">
        <f>SUM(F12:F15)/4</f>
        <v>0</v>
      </c>
      <c r="H11" s="43"/>
      <c r="I11" s="40"/>
      <c r="J11" s="19">
        <f>SUM(I12:I15)/4</f>
        <v>0</v>
      </c>
      <c r="K11" s="43"/>
      <c r="L11" s="40"/>
      <c r="M11" s="19">
        <f>SUM(L12:L15)/4</f>
        <v>0</v>
      </c>
      <c r="N11" s="43"/>
      <c r="O11" s="40"/>
      <c r="P11" s="19">
        <f>SUM(O12:O15)/4</f>
        <v>0</v>
      </c>
      <c r="Q11" s="43"/>
      <c r="R11" s="41"/>
    </row>
    <row r="12" spans="2:18" ht="12.75">
      <c r="B12" s="9" t="s">
        <v>334</v>
      </c>
      <c r="F12" s="41"/>
      <c r="G12" s="18"/>
      <c r="H12" s="43"/>
      <c r="I12" s="41"/>
      <c r="J12" s="18"/>
      <c r="K12" s="43"/>
      <c r="L12" s="41"/>
      <c r="M12" s="18"/>
      <c r="N12" s="43"/>
      <c r="O12" s="41"/>
      <c r="P12" s="18"/>
      <c r="Q12" s="43"/>
      <c r="R12" s="41"/>
    </row>
    <row r="13" spans="2:18" ht="12.75">
      <c r="B13" s="9" t="s">
        <v>286</v>
      </c>
      <c r="F13" s="41"/>
      <c r="G13" s="18"/>
      <c r="H13" s="43"/>
      <c r="I13" s="41"/>
      <c r="J13" s="18"/>
      <c r="K13" s="43"/>
      <c r="L13" s="41"/>
      <c r="M13" s="18"/>
      <c r="N13" s="43"/>
      <c r="O13" s="41"/>
      <c r="P13" s="18"/>
      <c r="Q13" s="43"/>
      <c r="R13" s="41"/>
    </row>
    <row r="14" spans="2:18" ht="12.75">
      <c r="B14" s="9" t="s">
        <v>287</v>
      </c>
      <c r="F14" s="41"/>
      <c r="G14" s="18"/>
      <c r="H14" s="43"/>
      <c r="I14" s="41"/>
      <c r="J14" s="18"/>
      <c r="K14" s="43"/>
      <c r="L14" s="41"/>
      <c r="M14" s="18"/>
      <c r="N14" s="43"/>
      <c r="O14" s="41"/>
      <c r="P14" s="18"/>
      <c r="Q14" s="43"/>
      <c r="R14" s="41"/>
    </row>
    <row r="15" spans="2:18" ht="12.75">
      <c r="B15" s="9" t="s">
        <v>288</v>
      </c>
      <c r="F15" s="41"/>
      <c r="G15" s="18"/>
      <c r="H15" s="43"/>
      <c r="I15" s="41"/>
      <c r="J15" s="18"/>
      <c r="K15" s="43"/>
      <c r="L15" s="41"/>
      <c r="M15" s="18"/>
      <c r="N15" s="43"/>
      <c r="O15" s="41"/>
      <c r="P15" s="18"/>
      <c r="Q15" s="43"/>
      <c r="R15" s="41"/>
    </row>
    <row r="16" spans="1:18" ht="12.75">
      <c r="A16" s="9" t="s">
        <v>289</v>
      </c>
      <c r="F16" s="40"/>
      <c r="G16" s="19">
        <f>SUM(F17:F21)/5</f>
        <v>0</v>
      </c>
      <c r="H16" s="43"/>
      <c r="I16" s="40"/>
      <c r="J16" s="19">
        <f>SUM(I17:I21)/5</f>
        <v>0</v>
      </c>
      <c r="K16" s="43"/>
      <c r="L16" s="40"/>
      <c r="M16" s="19">
        <f>SUM(L17:L21)/5</f>
        <v>0</v>
      </c>
      <c r="N16" s="43"/>
      <c r="O16" s="40"/>
      <c r="P16" s="19">
        <f>SUM(O17:O21)/5</f>
        <v>0</v>
      </c>
      <c r="Q16" s="43"/>
      <c r="R16" s="41"/>
    </row>
    <row r="17" spans="2:18" ht="12.75">
      <c r="B17" s="9" t="s">
        <v>290</v>
      </c>
      <c r="F17" s="49"/>
      <c r="G17" s="18"/>
      <c r="H17" s="43"/>
      <c r="I17" s="49"/>
      <c r="J17" s="18"/>
      <c r="K17" s="43"/>
      <c r="L17" s="49"/>
      <c r="M17" s="18"/>
      <c r="N17" s="43"/>
      <c r="O17" s="49"/>
      <c r="P17" s="18"/>
      <c r="Q17" s="43"/>
      <c r="R17" s="41"/>
    </row>
    <row r="18" spans="2:18" ht="12.75">
      <c r="B18" s="9" t="s">
        <v>291</v>
      </c>
      <c r="F18" s="49"/>
      <c r="G18" s="18"/>
      <c r="H18" s="43"/>
      <c r="I18" s="49"/>
      <c r="J18" s="18"/>
      <c r="K18" s="43"/>
      <c r="L18" s="49"/>
      <c r="M18" s="18"/>
      <c r="N18" s="43"/>
      <c r="O18" s="49"/>
      <c r="P18" s="18"/>
      <c r="Q18" s="43"/>
      <c r="R18" s="41"/>
    </row>
    <row r="19" spans="2:18" ht="12.75">
      <c r="B19" s="9" t="s">
        <v>292</v>
      </c>
      <c r="F19" s="49"/>
      <c r="G19" s="18"/>
      <c r="H19" s="43"/>
      <c r="I19" s="49"/>
      <c r="J19" s="18"/>
      <c r="K19" s="43"/>
      <c r="L19" s="49"/>
      <c r="M19" s="18"/>
      <c r="N19" s="43"/>
      <c r="O19" s="49"/>
      <c r="P19" s="18"/>
      <c r="Q19" s="43"/>
      <c r="R19" s="41"/>
    </row>
    <row r="20" spans="2:18" ht="12.75">
      <c r="B20" s="9" t="s">
        <v>293</v>
      </c>
      <c r="F20" s="49"/>
      <c r="G20" s="18"/>
      <c r="H20" s="43"/>
      <c r="I20" s="49"/>
      <c r="J20" s="18"/>
      <c r="K20" s="43"/>
      <c r="L20" s="49"/>
      <c r="M20" s="18"/>
      <c r="N20" s="43"/>
      <c r="O20" s="49"/>
      <c r="P20" s="18"/>
      <c r="Q20" s="43"/>
      <c r="R20" s="41"/>
    </row>
    <row r="21" spans="2:18" ht="12.75">
      <c r="B21" s="9" t="s">
        <v>294</v>
      </c>
      <c r="F21" s="49"/>
      <c r="G21" s="18"/>
      <c r="H21" s="43"/>
      <c r="I21" s="49"/>
      <c r="J21" s="18"/>
      <c r="K21" s="43"/>
      <c r="L21" s="49"/>
      <c r="M21" s="18"/>
      <c r="N21" s="43"/>
      <c r="O21" s="49"/>
      <c r="P21" s="18"/>
      <c r="Q21" s="43"/>
      <c r="R21" s="41"/>
    </row>
    <row r="22" spans="1:18" ht="12.75">
      <c r="A22" s="9" t="s">
        <v>298</v>
      </c>
      <c r="F22" s="40"/>
      <c r="G22" s="19">
        <f>SUM(F23:F29)/7</f>
        <v>0</v>
      </c>
      <c r="H22" s="43"/>
      <c r="I22" s="40"/>
      <c r="J22" s="19">
        <f>SUM(I23:I29)/7</f>
        <v>0</v>
      </c>
      <c r="K22" s="43"/>
      <c r="L22" s="40"/>
      <c r="M22" s="19">
        <f>SUM(L23:L29)/7</f>
        <v>0</v>
      </c>
      <c r="N22" s="43"/>
      <c r="O22" s="40"/>
      <c r="P22" s="19">
        <f>SUM(O23:O29)/7</f>
        <v>0</v>
      </c>
      <c r="Q22" s="43"/>
      <c r="R22" s="41"/>
    </row>
    <row r="23" spans="2:18" ht="12.75">
      <c r="B23" s="9" t="s">
        <v>299</v>
      </c>
      <c r="F23" s="41"/>
      <c r="G23" s="18"/>
      <c r="H23" s="43"/>
      <c r="I23" s="41"/>
      <c r="J23" s="18"/>
      <c r="K23" s="43"/>
      <c r="L23" s="41"/>
      <c r="M23" s="18"/>
      <c r="N23" s="43"/>
      <c r="O23" s="41"/>
      <c r="P23" s="18"/>
      <c r="Q23" s="43"/>
      <c r="R23" s="41"/>
    </row>
    <row r="24" spans="2:18" ht="12.75">
      <c r="B24" s="9" t="s">
        <v>300</v>
      </c>
      <c r="F24" s="41"/>
      <c r="G24" s="18"/>
      <c r="H24" s="43"/>
      <c r="I24" s="41"/>
      <c r="J24" s="18"/>
      <c r="K24" s="43"/>
      <c r="L24" s="41"/>
      <c r="M24" s="18"/>
      <c r="N24" s="43"/>
      <c r="O24" s="41"/>
      <c r="P24" s="18"/>
      <c r="Q24" s="43"/>
      <c r="R24" s="41"/>
    </row>
    <row r="25" spans="2:18" ht="12.75">
      <c r="B25" s="9" t="s">
        <v>301</v>
      </c>
      <c r="F25" s="41"/>
      <c r="G25" s="18"/>
      <c r="H25" s="43"/>
      <c r="I25" s="41"/>
      <c r="J25" s="18"/>
      <c r="K25" s="43"/>
      <c r="L25" s="41"/>
      <c r="M25" s="18"/>
      <c r="N25" s="43"/>
      <c r="O25" s="41"/>
      <c r="P25" s="18"/>
      <c r="Q25" s="43"/>
      <c r="R25" s="41"/>
    </row>
    <row r="26" spans="2:18" ht="12.75">
      <c r="B26" s="9" t="s">
        <v>302</v>
      </c>
      <c r="F26" s="41"/>
      <c r="G26" s="18"/>
      <c r="H26" s="43"/>
      <c r="I26" s="41"/>
      <c r="J26" s="18"/>
      <c r="K26" s="43"/>
      <c r="L26" s="41"/>
      <c r="M26" s="18"/>
      <c r="N26" s="43"/>
      <c r="O26" s="41"/>
      <c r="P26" s="18"/>
      <c r="Q26" s="43"/>
      <c r="R26" s="41"/>
    </row>
    <row r="27" spans="2:18" ht="12.75">
      <c r="B27" s="9" t="s">
        <v>303</v>
      </c>
      <c r="F27" s="41"/>
      <c r="G27" s="18"/>
      <c r="H27" s="43"/>
      <c r="I27" s="41"/>
      <c r="J27" s="18"/>
      <c r="K27" s="43"/>
      <c r="L27" s="41"/>
      <c r="M27" s="18"/>
      <c r="N27" s="43"/>
      <c r="O27" s="41"/>
      <c r="P27" s="18"/>
      <c r="Q27" s="43"/>
      <c r="R27" s="41"/>
    </row>
    <row r="28" spans="2:18" ht="12.75">
      <c r="B28" s="9" t="s">
        <v>304</v>
      </c>
      <c r="F28" s="41"/>
      <c r="G28" s="18"/>
      <c r="H28" s="43"/>
      <c r="I28" s="41"/>
      <c r="J28" s="18"/>
      <c r="K28" s="43"/>
      <c r="L28" s="41"/>
      <c r="M28" s="18"/>
      <c r="N28" s="43"/>
      <c r="O28" s="41"/>
      <c r="P28" s="18"/>
      <c r="Q28" s="43"/>
      <c r="R28" s="41"/>
    </row>
    <row r="29" spans="2:18" ht="12.75">
      <c r="B29" s="9" t="s">
        <v>305</v>
      </c>
      <c r="F29" s="41"/>
      <c r="G29" s="18"/>
      <c r="H29" s="43"/>
      <c r="I29" s="41"/>
      <c r="J29" s="18"/>
      <c r="K29" s="43"/>
      <c r="L29" s="41"/>
      <c r="M29" s="18"/>
      <c r="N29" s="43"/>
      <c r="O29" s="41"/>
      <c r="P29" s="18"/>
      <c r="Q29" s="43"/>
      <c r="R29" s="41"/>
    </row>
    <row r="30" spans="1:18" ht="12.75">
      <c r="A30" s="9" t="s">
        <v>306</v>
      </c>
      <c r="F30" s="40"/>
      <c r="G30" s="19">
        <f>(F31+F32+F33+F34+F36)/5</f>
        <v>0</v>
      </c>
      <c r="H30" s="43"/>
      <c r="I30" s="40"/>
      <c r="J30" s="19">
        <f>(I31+I32+I33+I34+I36)/5</f>
        <v>0</v>
      </c>
      <c r="K30" s="43"/>
      <c r="L30" s="40"/>
      <c r="M30" s="19">
        <f>(L31+L32+L33+L34+L36)/5</f>
        <v>0</v>
      </c>
      <c r="N30" s="43"/>
      <c r="O30" s="40"/>
      <c r="P30" s="19">
        <f>(O31+O32+O33+O34+O36)/5</f>
        <v>0</v>
      </c>
      <c r="Q30" s="43"/>
      <c r="R30" s="41"/>
    </row>
    <row r="31" spans="2:18" ht="12.75">
      <c r="B31" s="9" t="s">
        <v>295</v>
      </c>
      <c r="F31" s="41"/>
      <c r="G31" s="18"/>
      <c r="H31" s="43"/>
      <c r="I31" s="41"/>
      <c r="J31" s="18"/>
      <c r="K31" s="43"/>
      <c r="L31" s="41"/>
      <c r="M31" s="18"/>
      <c r="N31" s="43"/>
      <c r="O31" s="41"/>
      <c r="P31" s="18"/>
      <c r="Q31" s="43"/>
      <c r="R31" s="41"/>
    </row>
    <row r="32" spans="2:18" ht="12.75">
      <c r="B32" s="9" t="s">
        <v>433</v>
      </c>
      <c r="F32" s="41"/>
      <c r="G32" s="18"/>
      <c r="H32" s="43"/>
      <c r="I32" s="41"/>
      <c r="J32" s="18"/>
      <c r="K32" s="43"/>
      <c r="L32" s="41"/>
      <c r="M32" s="18"/>
      <c r="N32" s="43"/>
      <c r="O32" s="41"/>
      <c r="P32" s="18"/>
      <c r="Q32" s="43"/>
      <c r="R32" s="41"/>
    </row>
    <row r="33" spans="2:18" ht="12.75">
      <c r="B33" s="9" t="s">
        <v>434</v>
      </c>
      <c r="F33" s="41"/>
      <c r="G33" s="18"/>
      <c r="H33" s="43"/>
      <c r="I33" s="41"/>
      <c r="J33" s="18"/>
      <c r="K33" s="43"/>
      <c r="L33" s="41"/>
      <c r="M33" s="18"/>
      <c r="N33" s="43"/>
      <c r="O33" s="41"/>
      <c r="P33" s="18"/>
      <c r="Q33" s="43"/>
      <c r="R33" s="41"/>
    </row>
    <row r="34" spans="2:18" ht="12.75">
      <c r="B34" s="9" t="s">
        <v>435</v>
      </c>
      <c r="F34" s="41"/>
      <c r="G34" s="18"/>
      <c r="H34" s="43"/>
      <c r="I34" s="41"/>
      <c r="J34" s="18"/>
      <c r="K34" s="43"/>
      <c r="L34" s="41"/>
      <c r="M34" s="18"/>
      <c r="N34" s="43"/>
      <c r="O34" s="41"/>
      <c r="P34" s="18"/>
      <c r="Q34" s="43"/>
      <c r="R34" s="41"/>
    </row>
    <row r="35" spans="2:18" ht="12.75">
      <c r="B35" s="9" t="s">
        <v>296</v>
      </c>
      <c r="F35" s="40"/>
      <c r="G35" s="18"/>
      <c r="H35" s="43"/>
      <c r="I35" s="40"/>
      <c r="J35" s="18"/>
      <c r="K35" s="43"/>
      <c r="L35" s="40"/>
      <c r="M35" s="18"/>
      <c r="N35" s="43"/>
      <c r="O35" s="40"/>
      <c r="P35" s="18"/>
      <c r="Q35" s="43"/>
      <c r="R35" s="41"/>
    </row>
    <row r="36" spans="2:18" ht="12.75">
      <c r="B36" s="9" t="s">
        <v>297</v>
      </c>
      <c r="F36" s="41"/>
      <c r="G36" s="18"/>
      <c r="H36" s="43"/>
      <c r="I36" s="41"/>
      <c r="J36" s="18"/>
      <c r="K36" s="43"/>
      <c r="L36" s="41"/>
      <c r="M36" s="18"/>
      <c r="N36" s="43"/>
      <c r="O36" s="41"/>
      <c r="P36" s="18"/>
      <c r="Q36" s="43"/>
      <c r="R36" s="41"/>
    </row>
    <row r="37" spans="3:18" ht="12.75">
      <c r="C37" s="8" t="s">
        <v>336</v>
      </c>
      <c r="D37" s="8"/>
      <c r="E37" s="8"/>
      <c r="F37" s="42"/>
      <c r="G37" s="14">
        <f>G3+G11+G16+G22+G30</f>
        <v>0</v>
      </c>
      <c r="H37" s="43"/>
      <c r="I37" s="42"/>
      <c r="J37" s="14">
        <f>J3+J11+J16+J22+J30</f>
        <v>0</v>
      </c>
      <c r="K37" s="43"/>
      <c r="L37" s="42"/>
      <c r="M37" s="14">
        <f>M3+M11+M16+M22+M30</f>
        <v>0</v>
      </c>
      <c r="N37" s="43"/>
      <c r="O37" s="42"/>
      <c r="P37" s="14">
        <f>P3+P11+P16+P22+P30</f>
        <v>0</v>
      </c>
      <c r="Q37" s="43"/>
      <c r="R37" s="41"/>
    </row>
    <row r="38" spans="3:18" ht="12.75">
      <c r="C38" s="8" t="s">
        <v>337</v>
      </c>
      <c r="D38" s="8"/>
      <c r="E38" s="8"/>
      <c r="F38" s="42"/>
      <c r="G38" s="14">
        <f>G37/5</f>
        <v>0</v>
      </c>
      <c r="H38" s="43"/>
      <c r="I38" s="42"/>
      <c r="J38" s="14">
        <f>J37/5</f>
        <v>0</v>
      </c>
      <c r="K38" s="43"/>
      <c r="L38" s="42"/>
      <c r="M38" s="14">
        <f>M37/5</f>
        <v>0</v>
      </c>
      <c r="N38" s="43"/>
      <c r="O38" s="42"/>
      <c r="P38" s="14">
        <f>P37/5</f>
        <v>0</v>
      </c>
      <c r="Q38" s="43"/>
      <c r="R38" s="41"/>
    </row>
    <row r="39" spans="3:18" ht="12.75">
      <c r="C39" s="8" t="s">
        <v>338</v>
      </c>
      <c r="D39" s="8"/>
      <c r="E39" s="8"/>
      <c r="F39" s="42"/>
      <c r="G39" s="14">
        <f>G38/5*100</f>
        <v>0</v>
      </c>
      <c r="H39" s="43"/>
      <c r="I39" s="42"/>
      <c r="J39" s="14">
        <f>J38/5*100</f>
        <v>0</v>
      </c>
      <c r="K39" s="43"/>
      <c r="L39" s="42"/>
      <c r="M39" s="14">
        <f>M38/5*100</f>
        <v>0</v>
      </c>
      <c r="N39" s="43"/>
      <c r="O39" s="42"/>
      <c r="P39" s="14">
        <f>P38/5*100</f>
        <v>0</v>
      </c>
      <c r="Q39" s="43"/>
      <c r="R39" s="41"/>
    </row>
    <row r="40" spans="6:18" ht="12.75">
      <c r="F40" s="43"/>
      <c r="H40" s="43"/>
      <c r="I40" s="43"/>
      <c r="K40" s="43"/>
      <c r="L40" s="43"/>
      <c r="N40" s="43"/>
      <c r="O40" s="43"/>
      <c r="Q40" s="43"/>
      <c r="R40" s="41"/>
    </row>
    <row r="41" spans="1:18" ht="12.75">
      <c r="A41" s="17" t="s">
        <v>325</v>
      </c>
      <c r="F41" s="43"/>
      <c r="H41" s="43"/>
      <c r="I41" s="43"/>
      <c r="K41" s="43"/>
      <c r="L41" s="43"/>
      <c r="N41" s="43"/>
      <c r="O41" s="43"/>
      <c r="Q41" s="43"/>
      <c r="R41" s="41"/>
    </row>
    <row r="42" spans="1:18" ht="12.75">
      <c r="A42" s="9" t="s">
        <v>326</v>
      </c>
      <c r="F42" s="43"/>
      <c r="H42" s="43"/>
      <c r="I42" s="43"/>
      <c r="K42" s="43"/>
      <c r="L42" s="43"/>
      <c r="N42" s="43"/>
      <c r="O42" s="43"/>
      <c r="Q42" s="43"/>
      <c r="R42" s="41"/>
    </row>
    <row r="43" spans="1:18" ht="12.75">
      <c r="A43" s="9" t="s">
        <v>327</v>
      </c>
      <c r="F43" s="43"/>
      <c r="H43" s="43"/>
      <c r="I43" s="43"/>
      <c r="K43" s="43"/>
      <c r="L43" s="43"/>
      <c r="N43" s="43"/>
      <c r="O43" s="43"/>
      <c r="Q43" s="43"/>
      <c r="R43" s="41"/>
    </row>
    <row r="44" spans="1:18" ht="12.75">
      <c r="A44" s="9" t="s">
        <v>328</v>
      </c>
      <c r="F44" s="43"/>
      <c r="H44" s="43"/>
      <c r="I44" s="43"/>
      <c r="K44" s="43"/>
      <c r="L44" s="43"/>
      <c r="N44" s="43"/>
      <c r="O44" s="43"/>
      <c r="Q44" s="43"/>
      <c r="R44" s="41"/>
    </row>
    <row r="45" spans="1:18" ht="12.75">
      <c r="A45" s="9" t="s">
        <v>329</v>
      </c>
      <c r="F45" s="43"/>
      <c r="H45" s="43"/>
      <c r="I45" s="43"/>
      <c r="K45" s="43"/>
      <c r="L45" s="43"/>
      <c r="N45" s="43"/>
      <c r="O45" s="43"/>
      <c r="Q45" s="43"/>
      <c r="R45" s="41"/>
    </row>
    <row r="46" spans="1:18" ht="12.75">
      <c r="A46" s="9" t="s">
        <v>330</v>
      </c>
      <c r="F46" s="43"/>
      <c r="H46" s="43"/>
      <c r="I46" s="43"/>
      <c r="K46" s="43"/>
      <c r="L46" s="43"/>
      <c r="N46" s="43"/>
      <c r="O46" s="43"/>
      <c r="Q46" s="43"/>
      <c r="R46" s="41"/>
    </row>
    <row r="47" spans="1:18" ht="12.75">
      <c r="A47" s="9" t="s">
        <v>331</v>
      </c>
      <c r="F47" s="43"/>
      <c r="H47" s="43"/>
      <c r="I47" s="43"/>
      <c r="K47" s="43"/>
      <c r="L47" s="43"/>
      <c r="N47" s="43"/>
      <c r="O47" s="43"/>
      <c r="Q47" s="43"/>
      <c r="R47" s="41"/>
    </row>
    <row r="48" spans="6:18" ht="12.75">
      <c r="F48" s="43"/>
      <c r="H48" s="43"/>
      <c r="I48" s="43"/>
      <c r="K48" s="43"/>
      <c r="L48" s="43"/>
      <c r="N48" s="43"/>
      <c r="O48" s="43"/>
      <c r="Q48" s="43"/>
      <c r="R48" s="41"/>
    </row>
    <row r="49" spans="1:18" ht="12.75">
      <c r="A49" s="17" t="s">
        <v>128</v>
      </c>
      <c r="F49" s="33" t="s">
        <v>412</v>
      </c>
      <c r="G49" s="50" t="s">
        <v>413</v>
      </c>
      <c r="H49" s="46" t="s">
        <v>335</v>
      </c>
      <c r="I49" s="33" t="s">
        <v>412</v>
      </c>
      <c r="J49" s="50" t="s">
        <v>413</v>
      </c>
      <c r="K49" s="48" t="s">
        <v>335</v>
      </c>
      <c r="L49" s="33" t="s">
        <v>412</v>
      </c>
      <c r="M49" s="50" t="s">
        <v>413</v>
      </c>
      <c r="N49" s="48" t="s">
        <v>335</v>
      </c>
      <c r="O49" s="33" t="s">
        <v>412</v>
      </c>
      <c r="P49" s="50" t="s">
        <v>413</v>
      </c>
      <c r="Q49" s="44" t="s">
        <v>335</v>
      </c>
      <c r="R49" s="45" t="s">
        <v>416</v>
      </c>
    </row>
    <row r="50" spans="5:18" ht="38.25">
      <c r="E50" s="2"/>
      <c r="F50" s="39" t="s">
        <v>86</v>
      </c>
      <c r="G50" s="5" t="s">
        <v>87</v>
      </c>
      <c r="H50" s="47"/>
      <c r="I50" s="39" t="s">
        <v>86</v>
      </c>
      <c r="J50" s="5" t="s">
        <v>87</v>
      </c>
      <c r="K50" s="47"/>
      <c r="L50" s="39" t="s">
        <v>86</v>
      </c>
      <c r="M50" s="5" t="s">
        <v>87</v>
      </c>
      <c r="N50" s="47"/>
      <c r="O50" s="39" t="s">
        <v>86</v>
      </c>
      <c r="P50" s="5" t="s">
        <v>87</v>
      </c>
      <c r="Q50" s="43"/>
      <c r="R50" s="41"/>
    </row>
    <row r="51" spans="1:18" ht="12.75">
      <c r="A51" s="9" t="s">
        <v>277</v>
      </c>
      <c r="F51" s="40"/>
      <c r="G51" s="19">
        <f>SUM(F52:F58)/7</f>
        <v>0</v>
      </c>
      <c r="H51" s="43"/>
      <c r="I51" s="40"/>
      <c r="J51" s="19">
        <f>SUM(I52:I58)/7</f>
        <v>0</v>
      </c>
      <c r="K51" s="43"/>
      <c r="L51" s="40"/>
      <c r="M51" s="19">
        <f>SUM(L52:L58)/7</f>
        <v>0</v>
      </c>
      <c r="N51" s="43"/>
      <c r="O51" s="40"/>
      <c r="P51" s="19">
        <f>SUM(O52:O58)/7</f>
        <v>0</v>
      </c>
      <c r="Q51" s="43"/>
      <c r="R51" s="41"/>
    </row>
    <row r="52" spans="2:18" ht="12.75">
      <c r="B52" s="9" t="s">
        <v>278</v>
      </c>
      <c r="F52" s="41"/>
      <c r="G52" s="18"/>
      <c r="H52" s="43"/>
      <c r="I52" s="41"/>
      <c r="J52" s="18"/>
      <c r="K52" s="43"/>
      <c r="L52" s="41"/>
      <c r="M52" s="18"/>
      <c r="N52" s="43"/>
      <c r="O52" s="41"/>
      <c r="P52" s="18"/>
      <c r="Q52" s="43"/>
      <c r="R52" s="41"/>
    </row>
    <row r="53" spans="2:18" ht="12.75">
      <c r="B53" s="9" t="s">
        <v>279</v>
      </c>
      <c r="F53" s="41"/>
      <c r="G53" s="18"/>
      <c r="H53" s="43"/>
      <c r="I53" s="41"/>
      <c r="J53" s="18"/>
      <c r="K53" s="43"/>
      <c r="L53" s="41"/>
      <c r="M53" s="18"/>
      <c r="N53" s="43"/>
      <c r="O53" s="41"/>
      <c r="P53" s="18"/>
      <c r="Q53" s="43"/>
      <c r="R53" s="41"/>
    </row>
    <row r="54" spans="2:18" ht="12.75">
      <c r="B54" s="9" t="s">
        <v>280</v>
      </c>
      <c r="F54" s="41"/>
      <c r="G54" s="18"/>
      <c r="H54" s="43"/>
      <c r="I54" s="41"/>
      <c r="J54" s="18"/>
      <c r="K54" s="43"/>
      <c r="L54" s="41"/>
      <c r="M54" s="18"/>
      <c r="N54" s="43"/>
      <c r="O54" s="41"/>
      <c r="P54" s="18"/>
      <c r="Q54" s="43"/>
      <c r="R54" s="41"/>
    </row>
    <row r="55" spans="2:18" ht="12.75">
      <c r="B55" s="9" t="s">
        <v>282</v>
      </c>
      <c r="F55" s="41"/>
      <c r="G55" s="18"/>
      <c r="H55" s="43"/>
      <c r="I55" s="41"/>
      <c r="J55" s="18"/>
      <c r="K55" s="43"/>
      <c r="L55" s="41"/>
      <c r="M55" s="18"/>
      <c r="N55" s="43"/>
      <c r="O55" s="41"/>
      <c r="P55" s="18"/>
      <c r="Q55" s="43"/>
      <c r="R55" s="41"/>
    </row>
    <row r="56" spans="2:18" ht="12.75">
      <c r="B56" s="9" t="s">
        <v>281</v>
      </c>
      <c r="F56" s="41"/>
      <c r="G56" s="18"/>
      <c r="H56" s="43"/>
      <c r="I56" s="41"/>
      <c r="J56" s="18"/>
      <c r="K56" s="43"/>
      <c r="L56" s="41"/>
      <c r="M56" s="18"/>
      <c r="N56" s="43"/>
      <c r="O56" s="41"/>
      <c r="P56" s="18"/>
      <c r="Q56" s="43"/>
      <c r="R56" s="41"/>
    </row>
    <row r="57" spans="2:18" ht="12.75">
      <c r="B57" s="9" t="s">
        <v>283</v>
      </c>
      <c r="F57" s="41"/>
      <c r="G57" s="18"/>
      <c r="H57" s="43"/>
      <c r="I57" s="41"/>
      <c r="J57" s="18"/>
      <c r="K57" s="43"/>
      <c r="L57" s="41"/>
      <c r="M57" s="18"/>
      <c r="N57" s="43"/>
      <c r="O57" s="41"/>
      <c r="P57" s="18"/>
      <c r="Q57" s="43"/>
      <c r="R57" s="41"/>
    </row>
    <row r="58" spans="2:18" ht="12.75">
      <c r="B58" s="9" t="s">
        <v>284</v>
      </c>
      <c r="F58" s="41"/>
      <c r="G58" s="18"/>
      <c r="H58" s="43"/>
      <c r="I58" s="41"/>
      <c r="J58" s="18"/>
      <c r="K58" s="43"/>
      <c r="L58" s="41"/>
      <c r="M58" s="18"/>
      <c r="N58" s="43"/>
      <c r="O58" s="41"/>
      <c r="P58" s="18"/>
      <c r="Q58" s="43"/>
      <c r="R58" s="41"/>
    </row>
    <row r="59" spans="1:18" ht="12.75">
      <c r="A59" s="9" t="s">
        <v>285</v>
      </c>
      <c r="F59" s="40"/>
      <c r="G59" s="19">
        <f>SUM(F60:F63)/4</f>
        <v>0</v>
      </c>
      <c r="H59" s="43"/>
      <c r="I59" s="40"/>
      <c r="J59" s="19">
        <f>SUM(I60:I63)/4</f>
        <v>0</v>
      </c>
      <c r="K59" s="43"/>
      <c r="L59" s="40"/>
      <c r="M59" s="19">
        <f>SUM(L60:L63)/4</f>
        <v>0</v>
      </c>
      <c r="N59" s="43"/>
      <c r="O59" s="40"/>
      <c r="P59" s="19">
        <f>SUM(O60:O63)/4</f>
        <v>0</v>
      </c>
      <c r="Q59" s="43"/>
      <c r="R59" s="41"/>
    </row>
    <row r="60" spans="2:18" ht="12.75">
      <c r="B60" s="9" t="s">
        <v>334</v>
      </c>
      <c r="F60" s="41"/>
      <c r="G60" s="18"/>
      <c r="H60" s="43"/>
      <c r="I60" s="41"/>
      <c r="J60" s="18"/>
      <c r="K60" s="43"/>
      <c r="L60" s="41"/>
      <c r="M60" s="18"/>
      <c r="N60" s="43"/>
      <c r="O60" s="41"/>
      <c r="P60" s="18"/>
      <c r="Q60" s="43"/>
      <c r="R60" s="41"/>
    </row>
    <row r="61" spans="2:18" ht="12.75">
      <c r="B61" s="9" t="s">
        <v>286</v>
      </c>
      <c r="F61" s="41"/>
      <c r="G61" s="18"/>
      <c r="H61" s="43"/>
      <c r="I61" s="41"/>
      <c r="J61" s="18"/>
      <c r="K61" s="43"/>
      <c r="L61" s="41"/>
      <c r="M61" s="18"/>
      <c r="N61" s="43"/>
      <c r="O61" s="41"/>
      <c r="P61" s="18"/>
      <c r="Q61" s="43"/>
      <c r="R61" s="41"/>
    </row>
    <row r="62" spans="2:18" ht="12.75">
      <c r="B62" s="9" t="s">
        <v>287</v>
      </c>
      <c r="F62" s="41"/>
      <c r="G62" s="18"/>
      <c r="H62" s="43"/>
      <c r="I62" s="41"/>
      <c r="J62" s="18"/>
      <c r="K62" s="43"/>
      <c r="L62" s="41"/>
      <c r="M62" s="18"/>
      <c r="N62" s="43"/>
      <c r="O62" s="41"/>
      <c r="P62" s="18"/>
      <c r="Q62" s="43"/>
      <c r="R62" s="41"/>
    </row>
    <row r="63" spans="2:18" ht="12.75">
      <c r="B63" s="9" t="s">
        <v>288</v>
      </c>
      <c r="F63" s="41"/>
      <c r="G63" s="18"/>
      <c r="H63" s="43"/>
      <c r="I63" s="41"/>
      <c r="J63" s="18"/>
      <c r="K63" s="43"/>
      <c r="L63" s="41"/>
      <c r="M63" s="18"/>
      <c r="N63" s="43"/>
      <c r="O63" s="41"/>
      <c r="P63" s="18"/>
      <c r="Q63" s="43"/>
      <c r="R63" s="41"/>
    </row>
    <row r="64" spans="1:18" ht="12.75">
      <c r="A64" s="9" t="s">
        <v>289</v>
      </c>
      <c r="F64" s="40"/>
      <c r="G64" s="19">
        <f>SUM(F65:F69)/5</f>
        <v>0</v>
      </c>
      <c r="H64" s="43"/>
      <c r="I64" s="40"/>
      <c r="J64" s="19">
        <f>SUM(I65:I69)/5</f>
        <v>0</v>
      </c>
      <c r="K64" s="43"/>
      <c r="L64" s="40"/>
      <c r="M64" s="19">
        <f>SUM(L65:L69)/5</f>
        <v>0</v>
      </c>
      <c r="N64" s="43"/>
      <c r="O64" s="40"/>
      <c r="P64" s="19">
        <f>SUM(O65:O69)/5</f>
        <v>0</v>
      </c>
      <c r="Q64" s="43"/>
      <c r="R64" s="41"/>
    </row>
    <row r="65" spans="2:18" ht="12.75">
      <c r="B65" s="9" t="s">
        <v>290</v>
      </c>
      <c r="F65" s="49"/>
      <c r="G65" s="18"/>
      <c r="H65" s="43"/>
      <c r="I65" s="49"/>
      <c r="J65" s="18"/>
      <c r="K65" s="43"/>
      <c r="L65" s="49"/>
      <c r="M65" s="18"/>
      <c r="N65" s="43"/>
      <c r="O65" s="49"/>
      <c r="P65" s="18"/>
      <c r="Q65" s="43"/>
      <c r="R65" s="41"/>
    </row>
    <row r="66" spans="2:18" ht="12.75">
      <c r="B66" s="9" t="s">
        <v>291</v>
      </c>
      <c r="F66" s="49"/>
      <c r="G66" s="18"/>
      <c r="H66" s="43"/>
      <c r="I66" s="49"/>
      <c r="J66" s="18"/>
      <c r="K66" s="43"/>
      <c r="L66" s="49"/>
      <c r="M66" s="18"/>
      <c r="N66" s="43"/>
      <c r="O66" s="49"/>
      <c r="P66" s="18"/>
      <c r="Q66" s="43"/>
      <c r="R66" s="41"/>
    </row>
    <row r="67" spans="2:18" ht="12.75">
      <c r="B67" s="9" t="s">
        <v>292</v>
      </c>
      <c r="F67" s="49"/>
      <c r="G67" s="18"/>
      <c r="H67" s="43"/>
      <c r="I67" s="49"/>
      <c r="J67" s="18"/>
      <c r="K67" s="43"/>
      <c r="L67" s="49"/>
      <c r="M67" s="18"/>
      <c r="N67" s="43"/>
      <c r="O67" s="49"/>
      <c r="P67" s="18"/>
      <c r="Q67" s="43"/>
      <c r="R67" s="41"/>
    </row>
    <row r="68" spans="2:18" ht="12.75">
      <c r="B68" s="9" t="s">
        <v>293</v>
      </c>
      <c r="F68" s="49"/>
      <c r="G68" s="18"/>
      <c r="H68" s="43"/>
      <c r="I68" s="49"/>
      <c r="J68" s="18"/>
      <c r="K68" s="43"/>
      <c r="L68" s="49"/>
      <c r="M68" s="18"/>
      <c r="N68" s="43"/>
      <c r="O68" s="49"/>
      <c r="P68" s="18"/>
      <c r="Q68" s="43"/>
      <c r="R68" s="41"/>
    </row>
    <row r="69" spans="2:18" ht="12.75">
      <c r="B69" s="9" t="s">
        <v>294</v>
      </c>
      <c r="F69" s="49"/>
      <c r="G69" s="18"/>
      <c r="H69" s="43"/>
      <c r="I69" s="49"/>
      <c r="J69" s="18"/>
      <c r="K69" s="43"/>
      <c r="L69" s="49"/>
      <c r="M69" s="18"/>
      <c r="N69" s="43"/>
      <c r="O69" s="49"/>
      <c r="P69" s="18"/>
      <c r="Q69" s="43"/>
      <c r="R69" s="41"/>
    </row>
    <row r="70" spans="1:18" ht="12.75">
      <c r="A70" s="9" t="s">
        <v>298</v>
      </c>
      <c r="F70" s="40"/>
      <c r="G70" s="19">
        <f>SUM(F71:F77)/7</f>
        <v>0</v>
      </c>
      <c r="H70" s="43"/>
      <c r="I70" s="40"/>
      <c r="J70" s="19">
        <f>SUM(I71:I77)/7</f>
        <v>0</v>
      </c>
      <c r="K70" s="43"/>
      <c r="L70" s="40"/>
      <c r="M70" s="19">
        <f>SUM(L71:L77)/7</f>
        <v>0</v>
      </c>
      <c r="N70" s="43"/>
      <c r="O70" s="40"/>
      <c r="P70" s="19">
        <f>SUM(O71:O77)/7</f>
        <v>0</v>
      </c>
      <c r="Q70" s="43"/>
      <c r="R70" s="41"/>
    </row>
    <row r="71" spans="2:18" ht="12.75">
      <c r="B71" s="9" t="s">
        <v>299</v>
      </c>
      <c r="F71" s="41"/>
      <c r="G71" s="18"/>
      <c r="H71" s="43"/>
      <c r="I71" s="41"/>
      <c r="J71" s="18"/>
      <c r="K71" s="43"/>
      <c r="L71" s="41"/>
      <c r="M71" s="18"/>
      <c r="N71" s="43"/>
      <c r="O71" s="41"/>
      <c r="P71" s="18"/>
      <c r="Q71" s="43"/>
      <c r="R71" s="41"/>
    </row>
    <row r="72" spans="2:18" ht="12.75">
      <c r="B72" s="9" t="s">
        <v>300</v>
      </c>
      <c r="F72" s="41"/>
      <c r="G72" s="18"/>
      <c r="H72" s="43"/>
      <c r="I72" s="41"/>
      <c r="J72" s="18"/>
      <c r="K72" s="43"/>
      <c r="L72" s="41"/>
      <c r="M72" s="18"/>
      <c r="N72" s="43"/>
      <c r="O72" s="41"/>
      <c r="P72" s="18"/>
      <c r="Q72" s="43"/>
      <c r="R72" s="41"/>
    </row>
    <row r="73" spans="2:18" ht="12.75">
      <c r="B73" s="9" t="s">
        <v>301</v>
      </c>
      <c r="F73" s="41"/>
      <c r="G73" s="18"/>
      <c r="H73" s="43"/>
      <c r="I73" s="41"/>
      <c r="J73" s="18"/>
      <c r="K73" s="43"/>
      <c r="L73" s="41"/>
      <c r="M73" s="18"/>
      <c r="N73" s="43"/>
      <c r="O73" s="41"/>
      <c r="P73" s="18"/>
      <c r="Q73" s="43"/>
      <c r="R73" s="41"/>
    </row>
    <row r="74" spans="2:18" ht="12.75">
      <c r="B74" s="9" t="s">
        <v>302</v>
      </c>
      <c r="F74" s="41"/>
      <c r="G74" s="18"/>
      <c r="H74" s="43"/>
      <c r="I74" s="41"/>
      <c r="J74" s="18"/>
      <c r="K74" s="43"/>
      <c r="L74" s="41"/>
      <c r="M74" s="18"/>
      <c r="N74" s="43"/>
      <c r="O74" s="41"/>
      <c r="P74" s="18"/>
      <c r="Q74" s="43"/>
      <c r="R74" s="41"/>
    </row>
    <row r="75" spans="2:18" ht="12.75">
      <c r="B75" s="9" t="s">
        <v>303</v>
      </c>
      <c r="F75" s="41"/>
      <c r="G75" s="18"/>
      <c r="H75" s="43"/>
      <c r="I75" s="41"/>
      <c r="J75" s="18"/>
      <c r="K75" s="43"/>
      <c r="L75" s="41"/>
      <c r="M75" s="18"/>
      <c r="N75" s="43"/>
      <c r="O75" s="41"/>
      <c r="P75" s="18"/>
      <c r="Q75" s="43"/>
      <c r="R75" s="41"/>
    </row>
    <row r="76" spans="2:18" ht="12.75">
      <c r="B76" s="9" t="s">
        <v>304</v>
      </c>
      <c r="F76" s="41"/>
      <c r="G76" s="18"/>
      <c r="H76" s="43"/>
      <c r="I76" s="41"/>
      <c r="J76" s="18"/>
      <c r="K76" s="43"/>
      <c r="L76" s="41"/>
      <c r="M76" s="18"/>
      <c r="N76" s="43"/>
      <c r="O76" s="41"/>
      <c r="P76" s="18"/>
      <c r="Q76" s="43"/>
      <c r="R76" s="41"/>
    </row>
    <row r="77" spans="2:18" ht="12.75">
      <c r="B77" s="9" t="s">
        <v>305</v>
      </c>
      <c r="F77" s="41"/>
      <c r="G77" s="18"/>
      <c r="H77" s="43"/>
      <c r="I77" s="41"/>
      <c r="J77" s="18"/>
      <c r="K77" s="43"/>
      <c r="L77" s="41"/>
      <c r="M77" s="18"/>
      <c r="N77" s="43"/>
      <c r="O77" s="41"/>
      <c r="P77" s="18"/>
      <c r="Q77" s="43"/>
      <c r="R77" s="41"/>
    </row>
    <row r="78" spans="1:18" ht="12.75">
      <c r="A78" s="9" t="s">
        <v>306</v>
      </c>
      <c r="F78" s="40"/>
      <c r="G78" s="19">
        <f>(F79+F80+F81+F82+F84)/5</f>
        <v>0</v>
      </c>
      <c r="H78" s="43"/>
      <c r="I78" s="40"/>
      <c r="J78" s="19">
        <f>(I79+I80+I81+I82+I84)/5</f>
        <v>0</v>
      </c>
      <c r="K78" s="43"/>
      <c r="L78" s="40"/>
      <c r="M78" s="19">
        <f>(L79+L80+L81+L82+L84)/5</f>
        <v>0</v>
      </c>
      <c r="N78" s="43"/>
      <c r="O78" s="40"/>
      <c r="P78" s="19">
        <f>(O79+O80+O81+O82+O84)/5</f>
        <v>0</v>
      </c>
      <c r="Q78" s="43"/>
      <c r="R78" s="41"/>
    </row>
    <row r="79" spans="2:18" ht="12.75">
      <c r="B79" s="9" t="s">
        <v>295</v>
      </c>
      <c r="F79" s="41"/>
      <c r="G79" s="18"/>
      <c r="H79" s="43"/>
      <c r="I79" s="41"/>
      <c r="J79" s="18"/>
      <c r="K79" s="43"/>
      <c r="L79" s="41"/>
      <c r="M79" s="18"/>
      <c r="N79" s="43"/>
      <c r="O79" s="41"/>
      <c r="P79" s="18"/>
      <c r="Q79" s="43"/>
      <c r="R79" s="41"/>
    </row>
    <row r="80" spans="2:18" ht="12.75">
      <c r="B80" s="9" t="s">
        <v>433</v>
      </c>
      <c r="F80" s="41"/>
      <c r="G80" s="18"/>
      <c r="H80" s="43"/>
      <c r="I80" s="41"/>
      <c r="J80" s="18"/>
      <c r="K80" s="43"/>
      <c r="L80" s="41"/>
      <c r="M80" s="18"/>
      <c r="N80" s="43"/>
      <c r="O80" s="41"/>
      <c r="P80" s="18"/>
      <c r="Q80" s="43"/>
      <c r="R80" s="41"/>
    </row>
    <row r="81" spans="2:18" ht="12.75">
      <c r="B81" s="9" t="s">
        <v>434</v>
      </c>
      <c r="F81" s="41"/>
      <c r="G81" s="18"/>
      <c r="H81" s="43"/>
      <c r="I81" s="41"/>
      <c r="J81" s="18"/>
      <c r="K81" s="43"/>
      <c r="L81" s="41"/>
      <c r="M81" s="18"/>
      <c r="N81" s="43"/>
      <c r="O81" s="41"/>
      <c r="P81" s="18"/>
      <c r="Q81" s="43"/>
      <c r="R81" s="41"/>
    </row>
    <row r="82" spans="2:18" ht="12.75">
      <c r="B82" s="9" t="s">
        <v>435</v>
      </c>
      <c r="F82" s="41"/>
      <c r="G82" s="18"/>
      <c r="H82" s="43"/>
      <c r="I82" s="41"/>
      <c r="J82" s="18"/>
      <c r="K82" s="43"/>
      <c r="L82" s="41"/>
      <c r="M82" s="18"/>
      <c r="N82" s="43"/>
      <c r="O82" s="41"/>
      <c r="P82" s="18"/>
      <c r="Q82" s="43"/>
      <c r="R82" s="41"/>
    </row>
    <row r="83" spans="2:18" ht="12.75">
      <c r="B83" s="9" t="s">
        <v>296</v>
      </c>
      <c r="F83" s="40"/>
      <c r="G83" s="18"/>
      <c r="H83" s="43"/>
      <c r="I83" s="40"/>
      <c r="J83" s="18"/>
      <c r="K83" s="43"/>
      <c r="L83" s="40"/>
      <c r="M83" s="18"/>
      <c r="N83" s="43"/>
      <c r="O83" s="40"/>
      <c r="P83" s="18"/>
      <c r="Q83" s="43"/>
      <c r="R83" s="41"/>
    </row>
    <row r="84" spans="2:18" ht="12.75">
      <c r="B84" s="9" t="s">
        <v>297</v>
      </c>
      <c r="F84" s="41"/>
      <c r="G84" s="18"/>
      <c r="H84" s="43"/>
      <c r="I84" s="41"/>
      <c r="J84" s="18"/>
      <c r="K84" s="43"/>
      <c r="L84" s="41"/>
      <c r="M84" s="18"/>
      <c r="N84" s="43"/>
      <c r="O84" s="41"/>
      <c r="P84" s="18"/>
      <c r="Q84" s="43"/>
      <c r="R84" s="41"/>
    </row>
    <row r="85" spans="3:18" ht="12.75">
      <c r="C85" s="8" t="s">
        <v>336</v>
      </c>
      <c r="D85" s="8"/>
      <c r="E85" s="8"/>
      <c r="F85" s="42"/>
      <c r="G85" s="14">
        <f>G51+G59+G64+G70+G78</f>
        <v>0</v>
      </c>
      <c r="H85" s="43"/>
      <c r="I85" s="42"/>
      <c r="J85" s="14">
        <f>J51+J59+J64+J70+J78</f>
        <v>0</v>
      </c>
      <c r="K85" s="43"/>
      <c r="L85" s="42"/>
      <c r="M85" s="14">
        <f>M51+M59+M64+M70+M78</f>
        <v>0</v>
      </c>
      <c r="N85" s="43"/>
      <c r="O85" s="42"/>
      <c r="P85" s="14">
        <f>P51+P59+P64+P70+P78</f>
        <v>0</v>
      </c>
      <c r="Q85" s="43"/>
      <c r="R85" s="41"/>
    </row>
    <row r="86" spans="3:18" ht="12.75">
      <c r="C86" s="8" t="s">
        <v>337</v>
      </c>
      <c r="D86" s="8"/>
      <c r="E86" s="8"/>
      <c r="F86" s="42"/>
      <c r="G86" s="14">
        <f>G85/5</f>
        <v>0</v>
      </c>
      <c r="H86" s="43"/>
      <c r="I86" s="42"/>
      <c r="J86" s="14">
        <f>J85/5</f>
        <v>0</v>
      </c>
      <c r="K86" s="43"/>
      <c r="L86" s="42"/>
      <c r="M86" s="14">
        <f>M85/5</f>
        <v>0</v>
      </c>
      <c r="N86" s="43"/>
      <c r="O86" s="42"/>
      <c r="P86" s="14">
        <f>P85/5</f>
        <v>0</v>
      </c>
      <c r="Q86" s="43"/>
      <c r="R86" s="41"/>
    </row>
    <row r="87" spans="3:18" ht="12.75">
      <c r="C87" s="8" t="s">
        <v>338</v>
      </c>
      <c r="D87" s="8"/>
      <c r="E87" s="8"/>
      <c r="F87" s="42"/>
      <c r="G87" s="14">
        <f>G86/5*100</f>
        <v>0</v>
      </c>
      <c r="H87" s="43"/>
      <c r="I87" s="42"/>
      <c r="J87" s="14">
        <f>J86/5*100</f>
        <v>0</v>
      </c>
      <c r="K87" s="43"/>
      <c r="L87" s="42"/>
      <c r="M87" s="14">
        <f>M86/5*100</f>
        <v>0</v>
      </c>
      <c r="N87" s="43"/>
      <c r="O87" s="42"/>
      <c r="P87" s="14">
        <f>P86/5*100</f>
        <v>0</v>
      </c>
      <c r="Q87" s="43"/>
      <c r="R87" s="41"/>
    </row>
    <row r="88" spans="6:18" ht="12.75">
      <c r="F88" s="43"/>
      <c r="H88" s="43"/>
      <c r="I88" s="43"/>
      <c r="K88" s="43"/>
      <c r="L88" s="43"/>
      <c r="N88" s="43"/>
      <c r="O88" s="43"/>
      <c r="Q88" s="43"/>
      <c r="R88" s="41"/>
    </row>
    <row r="89" spans="1:18" ht="12.75">
      <c r="A89" s="17" t="s">
        <v>325</v>
      </c>
      <c r="F89" s="43"/>
      <c r="H89" s="43"/>
      <c r="I89" s="43"/>
      <c r="K89" s="43"/>
      <c r="L89" s="43"/>
      <c r="N89" s="43"/>
      <c r="O89" s="43"/>
      <c r="Q89" s="43"/>
      <c r="R89" s="41"/>
    </row>
    <row r="90" spans="1:18" ht="12.75">
      <c r="A90" s="9" t="s">
        <v>326</v>
      </c>
      <c r="F90" s="43"/>
      <c r="H90" s="43"/>
      <c r="I90" s="43"/>
      <c r="K90" s="43"/>
      <c r="L90" s="43"/>
      <c r="N90" s="43"/>
      <c r="O90" s="43"/>
      <c r="Q90" s="43"/>
      <c r="R90" s="41"/>
    </row>
    <row r="91" spans="1:18" ht="12.75">
      <c r="A91" s="9" t="s">
        <v>327</v>
      </c>
      <c r="F91" s="43"/>
      <c r="H91" s="43"/>
      <c r="I91" s="43"/>
      <c r="K91" s="43"/>
      <c r="L91" s="43"/>
      <c r="N91" s="43"/>
      <c r="O91" s="43"/>
      <c r="Q91" s="43"/>
      <c r="R91" s="41"/>
    </row>
    <row r="92" spans="1:18" ht="12.75">
      <c r="A92" s="9" t="s">
        <v>328</v>
      </c>
      <c r="F92" s="43"/>
      <c r="H92" s="43"/>
      <c r="I92" s="43"/>
      <c r="K92" s="43"/>
      <c r="L92" s="43"/>
      <c r="N92" s="43"/>
      <c r="O92" s="43"/>
      <c r="Q92" s="43"/>
      <c r="R92" s="41"/>
    </row>
    <row r="93" spans="1:18" ht="12.75">
      <c r="A93" s="9" t="s">
        <v>329</v>
      </c>
      <c r="F93" s="43"/>
      <c r="H93" s="43"/>
      <c r="I93" s="43"/>
      <c r="K93" s="43"/>
      <c r="L93" s="43"/>
      <c r="N93" s="43"/>
      <c r="O93" s="43"/>
      <c r="Q93" s="43"/>
      <c r="R93" s="41"/>
    </row>
    <row r="94" spans="1:18" ht="12.75">
      <c r="A94" s="9" t="s">
        <v>330</v>
      </c>
      <c r="F94" s="43"/>
      <c r="H94" s="43"/>
      <c r="I94" s="43"/>
      <c r="K94" s="43"/>
      <c r="L94" s="43"/>
      <c r="N94" s="43"/>
      <c r="O94" s="43"/>
      <c r="Q94" s="43"/>
      <c r="R94" s="41"/>
    </row>
    <row r="95" spans="1:18" ht="12.75">
      <c r="A95" s="9" t="s">
        <v>331</v>
      </c>
      <c r="F95" s="43"/>
      <c r="H95" s="43"/>
      <c r="I95" s="43"/>
      <c r="K95" s="43"/>
      <c r="L95" s="43"/>
      <c r="N95" s="43"/>
      <c r="O95" s="43"/>
      <c r="Q95" s="43"/>
      <c r="R95" s="41"/>
    </row>
    <row r="96" spans="6:18" ht="12.75">
      <c r="F96" s="43"/>
      <c r="H96" s="43"/>
      <c r="I96" s="43"/>
      <c r="K96" s="43"/>
      <c r="L96" s="43"/>
      <c r="N96" s="43"/>
      <c r="O96" s="43"/>
      <c r="Q96" s="43"/>
      <c r="R96" s="41"/>
    </row>
    <row r="97" spans="1:18" ht="12.75">
      <c r="A97" s="17" t="s">
        <v>128</v>
      </c>
      <c r="F97" s="33" t="s">
        <v>412</v>
      </c>
      <c r="G97" s="50" t="s">
        <v>413</v>
      </c>
      <c r="H97" s="46" t="s">
        <v>335</v>
      </c>
      <c r="I97" s="33" t="s">
        <v>412</v>
      </c>
      <c r="J97" s="50" t="s">
        <v>413</v>
      </c>
      <c r="K97" s="48" t="s">
        <v>335</v>
      </c>
      <c r="L97" s="33" t="s">
        <v>412</v>
      </c>
      <c r="M97" s="50" t="s">
        <v>413</v>
      </c>
      <c r="N97" s="48" t="s">
        <v>335</v>
      </c>
      <c r="O97" s="33" t="s">
        <v>412</v>
      </c>
      <c r="P97" s="50" t="s">
        <v>413</v>
      </c>
      <c r="Q97" s="44" t="s">
        <v>335</v>
      </c>
      <c r="R97" s="45" t="s">
        <v>416</v>
      </c>
    </row>
    <row r="98" spans="5:18" ht="38.25">
      <c r="E98" s="2"/>
      <c r="F98" s="39" t="s">
        <v>86</v>
      </c>
      <c r="G98" s="5" t="s">
        <v>87</v>
      </c>
      <c r="H98" s="47"/>
      <c r="I98" s="39" t="s">
        <v>86</v>
      </c>
      <c r="J98" s="5" t="s">
        <v>87</v>
      </c>
      <c r="K98" s="47"/>
      <c r="L98" s="39" t="s">
        <v>86</v>
      </c>
      <c r="M98" s="5" t="s">
        <v>87</v>
      </c>
      <c r="N98" s="47"/>
      <c r="O98" s="39" t="s">
        <v>86</v>
      </c>
      <c r="P98" s="5" t="s">
        <v>87</v>
      </c>
      <c r="Q98" s="43"/>
      <c r="R98" s="41"/>
    </row>
    <row r="99" spans="1:18" ht="12.75">
      <c r="A99" s="9" t="s">
        <v>277</v>
      </c>
      <c r="F99" s="40"/>
      <c r="G99" s="19">
        <f>SUM(F100:F106)/7</f>
        <v>0</v>
      </c>
      <c r="H99" s="43"/>
      <c r="I99" s="40"/>
      <c r="J99" s="19">
        <f>SUM(I100:I106)/7</f>
        <v>0</v>
      </c>
      <c r="K99" s="43"/>
      <c r="L99" s="40"/>
      <c r="M99" s="19">
        <f>SUM(L100:L106)/7</f>
        <v>0</v>
      </c>
      <c r="N99" s="43"/>
      <c r="O99" s="40"/>
      <c r="P99" s="19">
        <f>SUM(O100:O106)/7</f>
        <v>0</v>
      </c>
      <c r="Q99" s="43"/>
      <c r="R99" s="41"/>
    </row>
    <row r="100" spans="2:18" ht="12.75">
      <c r="B100" s="9" t="s">
        <v>278</v>
      </c>
      <c r="F100" s="41"/>
      <c r="G100" s="18"/>
      <c r="H100" s="43"/>
      <c r="I100" s="41"/>
      <c r="J100" s="18"/>
      <c r="K100" s="43"/>
      <c r="L100" s="41"/>
      <c r="M100" s="18"/>
      <c r="N100" s="43"/>
      <c r="O100" s="41"/>
      <c r="P100" s="18"/>
      <c r="Q100" s="43"/>
      <c r="R100" s="41"/>
    </row>
    <row r="101" spans="2:18" ht="12.75">
      <c r="B101" s="9" t="s">
        <v>279</v>
      </c>
      <c r="F101" s="41"/>
      <c r="G101" s="18"/>
      <c r="H101" s="43"/>
      <c r="I101" s="41"/>
      <c r="J101" s="18"/>
      <c r="K101" s="43"/>
      <c r="L101" s="41"/>
      <c r="M101" s="18"/>
      <c r="N101" s="43"/>
      <c r="O101" s="41"/>
      <c r="P101" s="18"/>
      <c r="Q101" s="43"/>
      <c r="R101" s="41"/>
    </row>
    <row r="102" spans="2:18" ht="12.75">
      <c r="B102" s="9" t="s">
        <v>280</v>
      </c>
      <c r="F102" s="41"/>
      <c r="G102" s="18"/>
      <c r="H102" s="43"/>
      <c r="I102" s="41"/>
      <c r="J102" s="18"/>
      <c r="K102" s="43"/>
      <c r="L102" s="41"/>
      <c r="M102" s="18"/>
      <c r="N102" s="43"/>
      <c r="O102" s="41"/>
      <c r="P102" s="18"/>
      <c r="Q102" s="43"/>
      <c r="R102" s="41"/>
    </row>
    <row r="103" spans="2:18" ht="12.75">
      <c r="B103" s="9" t="s">
        <v>282</v>
      </c>
      <c r="F103" s="41"/>
      <c r="G103" s="18"/>
      <c r="H103" s="43"/>
      <c r="I103" s="41"/>
      <c r="J103" s="18"/>
      <c r="K103" s="43"/>
      <c r="L103" s="41"/>
      <c r="M103" s="18"/>
      <c r="N103" s="43"/>
      <c r="O103" s="41"/>
      <c r="P103" s="18"/>
      <c r="Q103" s="43"/>
      <c r="R103" s="41"/>
    </row>
    <row r="104" spans="2:18" ht="12.75">
      <c r="B104" s="9" t="s">
        <v>281</v>
      </c>
      <c r="F104" s="41"/>
      <c r="G104" s="18"/>
      <c r="H104" s="43"/>
      <c r="I104" s="41"/>
      <c r="J104" s="18"/>
      <c r="K104" s="43"/>
      <c r="L104" s="41"/>
      <c r="M104" s="18"/>
      <c r="N104" s="43"/>
      <c r="O104" s="41"/>
      <c r="P104" s="18"/>
      <c r="Q104" s="43"/>
      <c r="R104" s="41"/>
    </row>
    <row r="105" spans="2:18" ht="12.75">
      <c r="B105" s="9" t="s">
        <v>283</v>
      </c>
      <c r="F105" s="41"/>
      <c r="G105" s="18"/>
      <c r="H105" s="43"/>
      <c r="I105" s="41"/>
      <c r="J105" s="18"/>
      <c r="K105" s="43"/>
      <c r="L105" s="41"/>
      <c r="M105" s="18"/>
      <c r="N105" s="43"/>
      <c r="O105" s="41"/>
      <c r="P105" s="18"/>
      <c r="Q105" s="43"/>
      <c r="R105" s="41"/>
    </row>
    <row r="106" spans="2:18" ht="12.75">
      <c r="B106" s="9" t="s">
        <v>284</v>
      </c>
      <c r="F106" s="41"/>
      <c r="G106" s="18"/>
      <c r="H106" s="43"/>
      <c r="I106" s="41"/>
      <c r="J106" s="18"/>
      <c r="K106" s="43"/>
      <c r="L106" s="41"/>
      <c r="M106" s="18"/>
      <c r="N106" s="43"/>
      <c r="O106" s="41"/>
      <c r="P106" s="18"/>
      <c r="Q106" s="43"/>
      <c r="R106" s="41"/>
    </row>
    <row r="107" spans="1:18" ht="12.75">
      <c r="A107" s="9" t="s">
        <v>285</v>
      </c>
      <c r="F107" s="40"/>
      <c r="G107" s="19">
        <f>SUM(F108:F111)/4</f>
        <v>0</v>
      </c>
      <c r="H107" s="43"/>
      <c r="I107" s="40"/>
      <c r="J107" s="19">
        <f>SUM(I108:I111)/4</f>
        <v>0</v>
      </c>
      <c r="K107" s="43"/>
      <c r="L107" s="40"/>
      <c r="M107" s="19">
        <f>SUM(L108:L111)/4</f>
        <v>0</v>
      </c>
      <c r="N107" s="43"/>
      <c r="O107" s="40"/>
      <c r="P107" s="19">
        <f>SUM(O108:O111)/4</f>
        <v>0</v>
      </c>
      <c r="Q107" s="43"/>
      <c r="R107" s="41"/>
    </row>
    <row r="108" spans="2:18" ht="12.75">
      <c r="B108" s="9" t="s">
        <v>334</v>
      </c>
      <c r="F108" s="41"/>
      <c r="G108" s="18"/>
      <c r="H108" s="43"/>
      <c r="I108" s="41"/>
      <c r="J108" s="18"/>
      <c r="K108" s="43"/>
      <c r="L108" s="41"/>
      <c r="M108" s="18"/>
      <c r="N108" s="43"/>
      <c r="O108" s="41"/>
      <c r="P108" s="18"/>
      <c r="Q108" s="43"/>
      <c r="R108" s="41"/>
    </row>
    <row r="109" spans="2:18" ht="12.75">
      <c r="B109" s="9" t="s">
        <v>286</v>
      </c>
      <c r="F109" s="41"/>
      <c r="G109" s="18"/>
      <c r="H109" s="43"/>
      <c r="I109" s="41"/>
      <c r="J109" s="18"/>
      <c r="K109" s="43"/>
      <c r="L109" s="41"/>
      <c r="M109" s="18"/>
      <c r="N109" s="43"/>
      <c r="O109" s="41"/>
      <c r="P109" s="18"/>
      <c r="Q109" s="43"/>
      <c r="R109" s="41"/>
    </row>
    <row r="110" spans="2:18" ht="12.75">
      <c r="B110" s="9" t="s">
        <v>287</v>
      </c>
      <c r="F110" s="41"/>
      <c r="G110" s="18"/>
      <c r="H110" s="43"/>
      <c r="I110" s="41"/>
      <c r="J110" s="18"/>
      <c r="K110" s="43"/>
      <c r="L110" s="41"/>
      <c r="M110" s="18"/>
      <c r="N110" s="43"/>
      <c r="O110" s="41"/>
      <c r="P110" s="18"/>
      <c r="Q110" s="43"/>
      <c r="R110" s="41"/>
    </row>
    <row r="111" spans="2:18" ht="12.75">
      <c r="B111" s="9" t="s">
        <v>288</v>
      </c>
      <c r="F111" s="41"/>
      <c r="G111" s="18"/>
      <c r="H111" s="43"/>
      <c r="I111" s="41"/>
      <c r="J111" s="18"/>
      <c r="K111" s="43"/>
      <c r="L111" s="41"/>
      <c r="M111" s="18"/>
      <c r="N111" s="43"/>
      <c r="O111" s="41"/>
      <c r="P111" s="18"/>
      <c r="Q111" s="43"/>
      <c r="R111" s="41"/>
    </row>
    <row r="112" spans="1:18" ht="12.75">
      <c r="A112" s="9" t="s">
        <v>289</v>
      </c>
      <c r="F112" s="40"/>
      <c r="G112" s="19">
        <f>SUM(F113:F117)/5</f>
        <v>0</v>
      </c>
      <c r="H112" s="43"/>
      <c r="I112" s="40"/>
      <c r="J112" s="19">
        <f>SUM(I113:I117)/5</f>
        <v>0</v>
      </c>
      <c r="K112" s="43"/>
      <c r="L112" s="40"/>
      <c r="M112" s="19">
        <f>SUM(L113:L117)/5</f>
        <v>0</v>
      </c>
      <c r="N112" s="43"/>
      <c r="O112" s="40"/>
      <c r="P112" s="19">
        <f>SUM(O113:O117)/5</f>
        <v>0</v>
      </c>
      <c r="Q112" s="43"/>
      <c r="R112" s="41"/>
    </row>
    <row r="113" spans="2:18" ht="12.75">
      <c r="B113" s="9" t="s">
        <v>290</v>
      </c>
      <c r="F113" s="49"/>
      <c r="G113" s="18"/>
      <c r="H113" s="43"/>
      <c r="I113" s="49"/>
      <c r="J113" s="18"/>
      <c r="K113" s="43"/>
      <c r="L113" s="49"/>
      <c r="M113" s="18"/>
      <c r="N113" s="43"/>
      <c r="O113" s="49"/>
      <c r="P113" s="18"/>
      <c r="Q113" s="43"/>
      <c r="R113" s="41"/>
    </row>
    <row r="114" spans="2:18" ht="12.75">
      <c r="B114" s="9" t="s">
        <v>291</v>
      </c>
      <c r="F114" s="49"/>
      <c r="G114" s="18"/>
      <c r="H114" s="43"/>
      <c r="I114" s="49"/>
      <c r="J114" s="18"/>
      <c r="K114" s="43"/>
      <c r="L114" s="49"/>
      <c r="M114" s="18"/>
      <c r="N114" s="43"/>
      <c r="O114" s="49"/>
      <c r="P114" s="18"/>
      <c r="Q114" s="43"/>
      <c r="R114" s="41"/>
    </row>
    <row r="115" spans="2:18" ht="12.75">
      <c r="B115" s="9" t="s">
        <v>292</v>
      </c>
      <c r="F115" s="49"/>
      <c r="G115" s="18"/>
      <c r="H115" s="43"/>
      <c r="I115" s="49"/>
      <c r="J115" s="18"/>
      <c r="K115" s="43"/>
      <c r="L115" s="49"/>
      <c r="M115" s="18"/>
      <c r="N115" s="43"/>
      <c r="O115" s="49"/>
      <c r="P115" s="18"/>
      <c r="Q115" s="43"/>
      <c r="R115" s="41"/>
    </row>
    <row r="116" spans="2:18" ht="12.75">
      <c r="B116" s="9" t="s">
        <v>293</v>
      </c>
      <c r="F116" s="49"/>
      <c r="G116" s="18"/>
      <c r="H116" s="43"/>
      <c r="I116" s="49"/>
      <c r="J116" s="18"/>
      <c r="K116" s="43"/>
      <c r="L116" s="49"/>
      <c r="M116" s="18"/>
      <c r="N116" s="43"/>
      <c r="O116" s="49"/>
      <c r="P116" s="18"/>
      <c r="Q116" s="43"/>
      <c r="R116" s="41"/>
    </row>
    <row r="117" spans="2:18" ht="12.75">
      <c r="B117" s="9" t="s">
        <v>294</v>
      </c>
      <c r="F117" s="49"/>
      <c r="G117" s="18"/>
      <c r="H117" s="43"/>
      <c r="I117" s="49"/>
      <c r="J117" s="18"/>
      <c r="K117" s="43"/>
      <c r="L117" s="49"/>
      <c r="M117" s="18"/>
      <c r="N117" s="43"/>
      <c r="O117" s="49"/>
      <c r="P117" s="18"/>
      <c r="Q117" s="43"/>
      <c r="R117" s="41"/>
    </row>
    <row r="118" spans="1:18" ht="12.75">
      <c r="A118" s="9" t="s">
        <v>298</v>
      </c>
      <c r="F118" s="40"/>
      <c r="G118" s="19">
        <f>SUM(F119:F125)/7</f>
        <v>0</v>
      </c>
      <c r="H118" s="43"/>
      <c r="I118" s="40"/>
      <c r="J118" s="19">
        <f>SUM(I119:I125)/7</f>
        <v>0</v>
      </c>
      <c r="K118" s="43"/>
      <c r="L118" s="40"/>
      <c r="M118" s="19">
        <f>SUM(L119:L125)/7</f>
        <v>0</v>
      </c>
      <c r="N118" s="43"/>
      <c r="O118" s="40"/>
      <c r="P118" s="19">
        <f>SUM(O119:O125)/7</f>
        <v>0</v>
      </c>
      <c r="Q118" s="43"/>
      <c r="R118" s="41"/>
    </row>
    <row r="119" spans="2:18" ht="12.75">
      <c r="B119" s="9" t="s">
        <v>299</v>
      </c>
      <c r="F119" s="41"/>
      <c r="G119" s="18"/>
      <c r="H119" s="43"/>
      <c r="I119" s="41"/>
      <c r="J119" s="18"/>
      <c r="K119" s="43"/>
      <c r="L119" s="41"/>
      <c r="M119" s="18"/>
      <c r="N119" s="43"/>
      <c r="O119" s="41"/>
      <c r="P119" s="18"/>
      <c r="Q119" s="43"/>
      <c r="R119" s="41"/>
    </row>
    <row r="120" spans="2:18" ht="12.75">
      <c r="B120" s="9" t="s">
        <v>300</v>
      </c>
      <c r="F120" s="41"/>
      <c r="G120" s="18"/>
      <c r="H120" s="43"/>
      <c r="I120" s="41"/>
      <c r="J120" s="18"/>
      <c r="K120" s="43"/>
      <c r="L120" s="41"/>
      <c r="M120" s="18"/>
      <c r="N120" s="43"/>
      <c r="O120" s="41"/>
      <c r="P120" s="18"/>
      <c r="Q120" s="43"/>
      <c r="R120" s="41"/>
    </row>
    <row r="121" spans="2:18" ht="12.75">
      <c r="B121" s="9" t="s">
        <v>301</v>
      </c>
      <c r="F121" s="41"/>
      <c r="G121" s="18"/>
      <c r="H121" s="43"/>
      <c r="I121" s="41"/>
      <c r="J121" s="18"/>
      <c r="K121" s="43"/>
      <c r="L121" s="41"/>
      <c r="M121" s="18"/>
      <c r="N121" s="43"/>
      <c r="O121" s="41"/>
      <c r="P121" s="18"/>
      <c r="Q121" s="43"/>
      <c r="R121" s="41"/>
    </row>
    <row r="122" spans="2:18" ht="12.75">
      <c r="B122" s="9" t="s">
        <v>302</v>
      </c>
      <c r="F122" s="41"/>
      <c r="G122" s="18"/>
      <c r="H122" s="43"/>
      <c r="I122" s="41"/>
      <c r="J122" s="18"/>
      <c r="K122" s="43"/>
      <c r="L122" s="41"/>
      <c r="M122" s="18"/>
      <c r="N122" s="43"/>
      <c r="O122" s="41"/>
      <c r="P122" s="18"/>
      <c r="Q122" s="43"/>
      <c r="R122" s="41"/>
    </row>
    <row r="123" spans="2:18" ht="12.75">
      <c r="B123" s="9" t="s">
        <v>303</v>
      </c>
      <c r="F123" s="41"/>
      <c r="G123" s="18"/>
      <c r="H123" s="43"/>
      <c r="I123" s="41"/>
      <c r="J123" s="18"/>
      <c r="K123" s="43"/>
      <c r="L123" s="41"/>
      <c r="M123" s="18"/>
      <c r="N123" s="43"/>
      <c r="O123" s="41"/>
      <c r="P123" s="18"/>
      <c r="Q123" s="43"/>
      <c r="R123" s="41"/>
    </row>
    <row r="124" spans="2:18" ht="12.75">
      <c r="B124" s="9" t="s">
        <v>304</v>
      </c>
      <c r="F124" s="41"/>
      <c r="G124" s="18"/>
      <c r="H124" s="43"/>
      <c r="I124" s="41"/>
      <c r="J124" s="18"/>
      <c r="K124" s="43"/>
      <c r="L124" s="41"/>
      <c r="M124" s="18"/>
      <c r="N124" s="43"/>
      <c r="O124" s="41"/>
      <c r="P124" s="18"/>
      <c r="Q124" s="43"/>
      <c r="R124" s="41"/>
    </row>
    <row r="125" spans="2:18" ht="12.75">
      <c r="B125" s="9" t="s">
        <v>305</v>
      </c>
      <c r="F125" s="41"/>
      <c r="G125" s="18"/>
      <c r="H125" s="43"/>
      <c r="I125" s="41"/>
      <c r="J125" s="18"/>
      <c r="K125" s="43"/>
      <c r="L125" s="41"/>
      <c r="M125" s="18"/>
      <c r="N125" s="43"/>
      <c r="O125" s="41"/>
      <c r="P125" s="18"/>
      <c r="Q125" s="43"/>
      <c r="R125" s="41"/>
    </row>
    <row r="126" spans="1:18" ht="12.75">
      <c r="A126" s="9" t="s">
        <v>306</v>
      </c>
      <c r="F126" s="40"/>
      <c r="G126" s="19">
        <f>(F127+F128+F129+F130+F132)/5</f>
        <v>0</v>
      </c>
      <c r="H126" s="43"/>
      <c r="I126" s="40"/>
      <c r="J126" s="19">
        <f>(I127+I128+I129+I130+I132)/5</f>
        <v>0</v>
      </c>
      <c r="K126" s="43"/>
      <c r="L126" s="40"/>
      <c r="M126" s="19">
        <f>(L127+L128+L129+L130+L132)/5</f>
        <v>0</v>
      </c>
      <c r="N126" s="43"/>
      <c r="O126" s="40"/>
      <c r="P126" s="19">
        <f>(O127+O128+O129+O130+O132)/5</f>
        <v>0</v>
      </c>
      <c r="Q126" s="43"/>
      <c r="R126" s="41"/>
    </row>
    <row r="127" spans="2:18" ht="12.75">
      <c r="B127" s="9" t="s">
        <v>295</v>
      </c>
      <c r="F127" s="41"/>
      <c r="G127" s="18"/>
      <c r="H127" s="43"/>
      <c r="I127" s="41"/>
      <c r="J127" s="18"/>
      <c r="K127" s="43"/>
      <c r="L127" s="41"/>
      <c r="M127" s="18"/>
      <c r="N127" s="43"/>
      <c r="O127" s="41"/>
      <c r="P127" s="18"/>
      <c r="Q127" s="43"/>
      <c r="R127" s="41"/>
    </row>
    <row r="128" spans="2:18" ht="12.75">
      <c r="B128" s="9" t="s">
        <v>433</v>
      </c>
      <c r="F128" s="41"/>
      <c r="G128" s="18"/>
      <c r="H128" s="43"/>
      <c r="I128" s="41"/>
      <c r="J128" s="18"/>
      <c r="K128" s="43"/>
      <c r="L128" s="41"/>
      <c r="M128" s="18"/>
      <c r="N128" s="43"/>
      <c r="O128" s="41"/>
      <c r="P128" s="18"/>
      <c r="Q128" s="43"/>
      <c r="R128" s="41"/>
    </row>
    <row r="129" spans="2:18" ht="12.75">
      <c r="B129" s="9" t="s">
        <v>434</v>
      </c>
      <c r="F129" s="41"/>
      <c r="G129" s="18"/>
      <c r="H129" s="43"/>
      <c r="I129" s="41"/>
      <c r="J129" s="18"/>
      <c r="K129" s="43"/>
      <c r="L129" s="41"/>
      <c r="M129" s="18"/>
      <c r="N129" s="43"/>
      <c r="O129" s="41"/>
      <c r="P129" s="18"/>
      <c r="Q129" s="43"/>
      <c r="R129" s="41"/>
    </row>
    <row r="130" spans="2:18" ht="12.75">
      <c r="B130" s="9" t="s">
        <v>435</v>
      </c>
      <c r="F130" s="41"/>
      <c r="G130" s="18"/>
      <c r="H130" s="43"/>
      <c r="I130" s="41"/>
      <c r="J130" s="18"/>
      <c r="K130" s="43"/>
      <c r="L130" s="41"/>
      <c r="M130" s="18"/>
      <c r="N130" s="43"/>
      <c r="O130" s="41"/>
      <c r="P130" s="18"/>
      <c r="Q130" s="43"/>
      <c r="R130" s="41"/>
    </row>
    <row r="131" spans="2:18" ht="12.75">
      <c r="B131" s="9" t="s">
        <v>296</v>
      </c>
      <c r="F131" s="40"/>
      <c r="G131" s="18"/>
      <c r="H131" s="43"/>
      <c r="I131" s="40"/>
      <c r="J131" s="18"/>
      <c r="K131" s="43"/>
      <c r="L131" s="40"/>
      <c r="M131" s="18"/>
      <c r="N131" s="43"/>
      <c r="O131" s="40"/>
      <c r="P131" s="18"/>
      <c r="Q131" s="43"/>
      <c r="R131" s="41"/>
    </row>
    <row r="132" spans="2:18" ht="12.75">
      <c r="B132" s="9" t="s">
        <v>297</v>
      </c>
      <c r="F132" s="41"/>
      <c r="G132" s="18"/>
      <c r="H132" s="43"/>
      <c r="I132" s="41"/>
      <c r="J132" s="18"/>
      <c r="K132" s="43"/>
      <c r="L132" s="41"/>
      <c r="M132" s="18"/>
      <c r="N132" s="43"/>
      <c r="O132" s="41"/>
      <c r="P132" s="18"/>
      <c r="Q132" s="43"/>
      <c r="R132" s="41"/>
    </row>
    <row r="133" spans="3:18" ht="12.75">
      <c r="C133" s="8" t="s">
        <v>336</v>
      </c>
      <c r="D133" s="8"/>
      <c r="E133" s="8"/>
      <c r="F133" s="42"/>
      <c r="G133" s="14">
        <f>G99+G107+G112+G118+G126</f>
        <v>0</v>
      </c>
      <c r="H133" s="43"/>
      <c r="I133" s="42"/>
      <c r="J133" s="14">
        <f>J99+J107+J112+J118+J126</f>
        <v>0</v>
      </c>
      <c r="K133" s="43"/>
      <c r="L133" s="42"/>
      <c r="M133" s="14">
        <f>M99+M107+M112+M118+M126</f>
        <v>0</v>
      </c>
      <c r="N133" s="43"/>
      <c r="O133" s="42"/>
      <c r="P133" s="14">
        <f>P99+P107+P112+P118+P126</f>
        <v>0</v>
      </c>
      <c r="Q133" s="43"/>
      <c r="R133" s="41"/>
    </row>
    <row r="134" spans="3:18" ht="12.75">
      <c r="C134" s="8" t="s">
        <v>337</v>
      </c>
      <c r="D134" s="8"/>
      <c r="E134" s="8"/>
      <c r="F134" s="42"/>
      <c r="G134" s="14">
        <f>G133/5</f>
        <v>0</v>
      </c>
      <c r="H134" s="43"/>
      <c r="I134" s="42"/>
      <c r="J134" s="14">
        <f>J133/5</f>
        <v>0</v>
      </c>
      <c r="K134" s="43"/>
      <c r="L134" s="42"/>
      <c r="M134" s="14">
        <f>M133/5</f>
        <v>0</v>
      </c>
      <c r="N134" s="43"/>
      <c r="O134" s="42"/>
      <c r="P134" s="14">
        <f>P133/5</f>
        <v>0</v>
      </c>
      <c r="Q134" s="43"/>
      <c r="R134" s="41"/>
    </row>
    <row r="135" spans="3:18" ht="12.75">
      <c r="C135" s="8" t="s">
        <v>338</v>
      </c>
      <c r="D135" s="8"/>
      <c r="E135" s="8"/>
      <c r="F135" s="42"/>
      <c r="G135" s="14">
        <f>G134/5*100</f>
        <v>0</v>
      </c>
      <c r="H135" s="43"/>
      <c r="I135" s="42"/>
      <c r="J135" s="14">
        <f>J134/5*100</f>
        <v>0</v>
      </c>
      <c r="K135" s="43"/>
      <c r="L135" s="42"/>
      <c r="M135" s="14">
        <f>M134/5*100</f>
        <v>0</v>
      </c>
      <c r="N135" s="43"/>
      <c r="O135" s="42"/>
      <c r="P135" s="14">
        <f>P134/5*100</f>
        <v>0</v>
      </c>
      <c r="Q135" s="43"/>
      <c r="R135" s="41"/>
    </row>
    <row r="137" ht="12.75">
      <c r="A137" s="17" t="s">
        <v>325</v>
      </c>
    </row>
    <row r="138" ht="12.75">
      <c r="A138" s="9" t="s">
        <v>326</v>
      </c>
    </row>
    <row r="139" ht="12.75">
      <c r="A139" s="9" t="s">
        <v>327</v>
      </c>
    </row>
    <row r="140" ht="12.75">
      <c r="A140" s="9" t="s">
        <v>328</v>
      </c>
    </row>
    <row r="141" ht="12.75">
      <c r="A141" s="9" t="s">
        <v>329</v>
      </c>
    </row>
    <row r="142" ht="12.75">
      <c r="A142" s="9" t="s">
        <v>330</v>
      </c>
    </row>
    <row r="143" ht="12.75">
      <c r="A143" s="9" t="s">
        <v>331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1"/>
  <sheetViews>
    <sheetView zoomScalePageLayoutView="0" workbookViewId="0" topLeftCell="A1">
      <selection activeCell="B121" sqref="B121"/>
    </sheetView>
  </sheetViews>
  <sheetFormatPr defaultColWidth="9.140625" defaultRowHeight="15"/>
  <cols>
    <col min="1" max="3" width="18.7109375" style="9" customWidth="1"/>
    <col min="4" max="5" width="9.140625" style="9" customWidth="1"/>
    <col min="6" max="7" width="5.7109375" style="9" customWidth="1"/>
    <col min="8" max="8" width="6.7109375" style="9" customWidth="1"/>
    <col min="9" max="10" width="5.7109375" style="9" customWidth="1"/>
    <col min="11" max="11" width="6.7109375" style="9" customWidth="1"/>
    <col min="12" max="13" width="5.7109375" style="9" customWidth="1"/>
    <col min="14" max="14" width="6.7109375" style="9" customWidth="1"/>
    <col min="15" max="16" width="5.7109375" style="9" customWidth="1"/>
    <col min="17" max="17" width="6.7109375" style="9" customWidth="1"/>
    <col min="18" max="18" width="173.8515625" style="9" customWidth="1"/>
    <col min="19" max="16384" width="9.140625" style="9" customWidth="1"/>
  </cols>
  <sheetData>
    <row r="1" spans="1:18" ht="12.75">
      <c r="A1" s="17" t="s">
        <v>127</v>
      </c>
      <c r="F1" s="33" t="s">
        <v>412</v>
      </c>
      <c r="G1" s="50" t="s">
        <v>413</v>
      </c>
      <c r="H1" s="46" t="s">
        <v>335</v>
      </c>
      <c r="I1" s="33" t="s">
        <v>412</v>
      </c>
      <c r="J1" s="50" t="s">
        <v>413</v>
      </c>
      <c r="K1" s="48" t="s">
        <v>335</v>
      </c>
      <c r="L1" s="33" t="s">
        <v>412</v>
      </c>
      <c r="M1" s="50" t="s">
        <v>413</v>
      </c>
      <c r="N1" s="48" t="s">
        <v>335</v>
      </c>
      <c r="O1" s="33" t="s">
        <v>414</v>
      </c>
      <c r="P1" s="50" t="s">
        <v>413</v>
      </c>
      <c r="Q1" s="44" t="s">
        <v>335</v>
      </c>
      <c r="R1" s="45" t="s">
        <v>416</v>
      </c>
    </row>
    <row r="2" spans="5:18" ht="38.25">
      <c r="E2" s="2"/>
      <c r="F2" s="39" t="s">
        <v>86</v>
      </c>
      <c r="G2" s="5" t="s">
        <v>87</v>
      </c>
      <c r="H2" s="47"/>
      <c r="I2" s="39" t="s">
        <v>86</v>
      </c>
      <c r="J2" s="5" t="s">
        <v>87</v>
      </c>
      <c r="K2" s="47"/>
      <c r="L2" s="39" t="s">
        <v>86</v>
      </c>
      <c r="M2" s="5" t="s">
        <v>87</v>
      </c>
      <c r="N2" s="47"/>
      <c r="O2" s="39" t="s">
        <v>86</v>
      </c>
      <c r="P2" s="5" t="s">
        <v>87</v>
      </c>
      <c r="Q2" s="43"/>
      <c r="R2" s="41"/>
    </row>
    <row r="3" spans="1:18" ht="12.75">
      <c r="A3" s="9" t="s">
        <v>249</v>
      </c>
      <c r="F3" s="40"/>
      <c r="G3" s="19">
        <f>(F4+F5+F6+F8+F10)/5</f>
        <v>0</v>
      </c>
      <c r="H3" s="43"/>
      <c r="I3" s="40"/>
      <c r="J3" s="19">
        <f>(I4+I5+I6+I8+I10)/5</f>
        <v>0</v>
      </c>
      <c r="K3" s="43"/>
      <c r="L3" s="40"/>
      <c r="M3" s="19">
        <f>(L4+L5+L6+L8+L10)/5</f>
        <v>0</v>
      </c>
      <c r="N3" s="43"/>
      <c r="O3" s="40"/>
      <c r="P3" s="19">
        <f>(O4+O5+O6+O8+O10)/5</f>
        <v>0</v>
      </c>
      <c r="Q3" s="43"/>
      <c r="R3" s="41"/>
    </row>
    <row r="4" spans="2:18" ht="12.75">
      <c r="B4" s="9" t="s">
        <v>436</v>
      </c>
      <c r="F4" s="41"/>
      <c r="G4" s="18"/>
      <c r="H4" s="43"/>
      <c r="I4" s="41"/>
      <c r="J4" s="18"/>
      <c r="K4" s="43"/>
      <c r="L4" s="41"/>
      <c r="M4" s="18"/>
      <c r="N4" s="43"/>
      <c r="O4" s="41"/>
      <c r="P4" s="18"/>
      <c r="Q4" s="43"/>
      <c r="R4" s="41"/>
    </row>
    <row r="5" spans="2:18" ht="12.75">
      <c r="B5" s="9" t="s">
        <v>244</v>
      </c>
      <c r="F5" s="41"/>
      <c r="G5" s="18"/>
      <c r="H5" s="43"/>
      <c r="I5" s="41"/>
      <c r="J5" s="18"/>
      <c r="K5" s="43"/>
      <c r="L5" s="41"/>
      <c r="M5" s="18"/>
      <c r="N5" s="43"/>
      <c r="O5" s="41"/>
      <c r="P5" s="18"/>
      <c r="Q5" s="43"/>
      <c r="R5" s="41"/>
    </row>
    <row r="6" spans="2:18" ht="12.75">
      <c r="B6" s="9" t="s">
        <v>437</v>
      </c>
      <c r="F6" s="41"/>
      <c r="G6" s="18"/>
      <c r="H6" s="43"/>
      <c r="I6" s="41"/>
      <c r="J6" s="18"/>
      <c r="K6" s="43"/>
      <c r="L6" s="41"/>
      <c r="M6" s="18"/>
      <c r="N6" s="43"/>
      <c r="O6" s="41"/>
      <c r="P6" s="18"/>
      <c r="Q6" s="43"/>
      <c r="R6" s="41"/>
    </row>
    <row r="7" spans="2:18" ht="12.75">
      <c r="B7" s="9" t="s">
        <v>245</v>
      </c>
      <c r="F7" s="40"/>
      <c r="G7" s="18"/>
      <c r="H7" s="43"/>
      <c r="I7" s="40"/>
      <c r="J7" s="18"/>
      <c r="K7" s="43"/>
      <c r="L7" s="40"/>
      <c r="M7" s="18"/>
      <c r="N7" s="43"/>
      <c r="O7" s="40"/>
      <c r="P7" s="18"/>
      <c r="Q7" s="43"/>
      <c r="R7" s="41"/>
    </row>
    <row r="8" spans="2:18" ht="12.75">
      <c r="B8" s="9" t="s">
        <v>246</v>
      </c>
      <c r="F8" s="41"/>
      <c r="G8" s="18"/>
      <c r="H8" s="43"/>
      <c r="I8" s="41"/>
      <c r="J8" s="18"/>
      <c r="K8" s="43"/>
      <c r="L8" s="41"/>
      <c r="M8" s="18"/>
      <c r="N8" s="43"/>
      <c r="O8" s="41"/>
      <c r="P8" s="18"/>
      <c r="Q8" s="43"/>
      <c r="R8" s="41"/>
    </row>
    <row r="9" spans="2:18" ht="12.75">
      <c r="B9" s="9" t="s">
        <v>247</v>
      </c>
      <c r="F9" s="40"/>
      <c r="G9" s="18"/>
      <c r="H9" s="43"/>
      <c r="I9" s="40"/>
      <c r="J9" s="18"/>
      <c r="K9" s="43"/>
      <c r="L9" s="40"/>
      <c r="M9" s="18"/>
      <c r="N9" s="43"/>
      <c r="O9" s="40"/>
      <c r="P9" s="18"/>
      <c r="Q9" s="43"/>
      <c r="R9" s="41"/>
    </row>
    <row r="10" spans="2:18" ht="12.75">
      <c r="B10" s="9" t="s">
        <v>248</v>
      </c>
      <c r="F10" s="41"/>
      <c r="G10" s="18"/>
      <c r="H10" s="43"/>
      <c r="I10" s="41"/>
      <c r="J10" s="18"/>
      <c r="K10" s="43"/>
      <c r="L10" s="41"/>
      <c r="M10" s="18"/>
      <c r="N10" s="43"/>
      <c r="O10" s="41"/>
      <c r="P10" s="18"/>
      <c r="Q10" s="43"/>
      <c r="R10" s="41"/>
    </row>
    <row r="11" spans="1:18" ht="12.75">
      <c r="A11" s="9" t="s">
        <v>250</v>
      </c>
      <c r="F11" s="40"/>
      <c r="G11" s="19">
        <f>(F12+F13+F16+F18+F21+F23)/6</f>
        <v>0</v>
      </c>
      <c r="H11" s="43"/>
      <c r="I11" s="40"/>
      <c r="J11" s="19">
        <f>(I12+I13+I16+I18+I21+I23)/6</f>
        <v>0</v>
      </c>
      <c r="K11" s="43"/>
      <c r="L11" s="40"/>
      <c r="M11" s="19">
        <f>(L12+L13+L16+L18+L21+L23)/6</f>
        <v>0</v>
      </c>
      <c r="N11" s="43"/>
      <c r="O11" s="40"/>
      <c r="P11" s="19">
        <f>(O12+O13+O16+O18+O21+O23)/6</f>
        <v>0</v>
      </c>
      <c r="Q11" s="43"/>
      <c r="R11" s="41"/>
    </row>
    <row r="12" spans="2:18" ht="12.75">
      <c r="B12" s="9" t="s">
        <v>438</v>
      </c>
      <c r="F12" s="41"/>
      <c r="G12" s="18"/>
      <c r="H12" s="43"/>
      <c r="I12" s="41"/>
      <c r="J12" s="18"/>
      <c r="K12" s="43"/>
      <c r="L12" s="41"/>
      <c r="M12" s="18"/>
      <c r="N12" s="43"/>
      <c r="O12" s="41"/>
      <c r="P12" s="18"/>
      <c r="Q12" s="43"/>
      <c r="R12" s="41"/>
    </row>
    <row r="13" spans="2:18" ht="12.75">
      <c r="B13" s="9" t="s">
        <v>241</v>
      </c>
      <c r="F13" s="41"/>
      <c r="G13" s="18"/>
      <c r="H13" s="43"/>
      <c r="I13" s="41"/>
      <c r="J13" s="18"/>
      <c r="K13" s="43"/>
      <c r="L13" s="41"/>
      <c r="M13" s="18"/>
      <c r="N13" s="43"/>
      <c r="O13" s="41"/>
      <c r="P13" s="18"/>
      <c r="Q13" s="43"/>
      <c r="R13" s="41"/>
    </row>
    <row r="14" spans="2:18" ht="12.75">
      <c r="B14" s="9" t="s">
        <v>242</v>
      </c>
      <c r="F14" s="40"/>
      <c r="G14" s="18"/>
      <c r="H14" s="43"/>
      <c r="I14" s="40"/>
      <c r="J14" s="18"/>
      <c r="K14" s="43"/>
      <c r="L14" s="40"/>
      <c r="M14" s="18"/>
      <c r="N14" s="43"/>
      <c r="O14" s="40"/>
      <c r="P14" s="18"/>
      <c r="Q14" s="43"/>
      <c r="R14" s="41"/>
    </row>
    <row r="15" spans="2:18" ht="12.75">
      <c r="B15" s="9" t="s">
        <v>243</v>
      </c>
      <c r="F15" s="40"/>
      <c r="G15" s="18"/>
      <c r="H15" s="43"/>
      <c r="I15" s="40"/>
      <c r="J15" s="18"/>
      <c r="K15" s="43"/>
      <c r="L15" s="40"/>
      <c r="M15" s="18"/>
      <c r="N15" s="43"/>
      <c r="O15" s="40"/>
      <c r="P15" s="18"/>
      <c r="Q15" s="43"/>
      <c r="R15" s="41"/>
    </row>
    <row r="16" spans="2:18" ht="12.75">
      <c r="B16" s="9" t="s">
        <v>251</v>
      </c>
      <c r="F16" s="41"/>
      <c r="G16" s="18"/>
      <c r="H16" s="43"/>
      <c r="I16" s="41"/>
      <c r="J16" s="18"/>
      <c r="K16" s="43"/>
      <c r="L16" s="41"/>
      <c r="M16" s="18"/>
      <c r="N16" s="43"/>
      <c r="O16" s="41"/>
      <c r="P16" s="18"/>
      <c r="Q16" s="43"/>
      <c r="R16" s="41"/>
    </row>
    <row r="17" spans="2:18" ht="12.75">
      <c r="B17" s="9" t="s">
        <v>252</v>
      </c>
      <c r="F17" s="40"/>
      <c r="G17" s="18"/>
      <c r="H17" s="43"/>
      <c r="I17" s="40"/>
      <c r="J17" s="18"/>
      <c r="K17" s="43"/>
      <c r="L17" s="40"/>
      <c r="M17" s="18"/>
      <c r="N17" s="43"/>
      <c r="O17" s="40"/>
      <c r="P17" s="18"/>
      <c r="Q17" s="43"/>
      <c r="R17" s="41"/>
    </row>
    <row r="18" spans="2:18" ht="12.75">
      <c r="B18" s="9" t="s">
        <v>253</v>
      </c>
      <c r="F18" s="41"/>
      <c r="G18" s="18"/>
      <c r="H18" s="43"/>
      <c r="I18" s="41"/>
      <c r="J18" s="18"/>
      <c r="K18" s="43"/>
      <c r="L18" s="41"/>
      <c r="M18" s="18"/>
      <c r="N18" s="43"/>
      <c r="O18" s="41"/>
      <c r="P18" s="18"/>
      <c r="Q18" s="43"/>
      <c r="R18" s="41"/>
    </row>
    <row r="19" spans="2:18" ht="12.75">
      <c r="B19" s="9" t="s">
        <v>254</v>
      </c>
      <c r="F19" s="40"/>
      <c r="G19" s="18"/>
      <c r="H19" s="43"/>
      <c r="I19" s="40"/>
      <c r="J19" s="18"/>
      <c r="K19" s="43"/>
      <c r="L19" s="40"/>
      <c r="M19" s="18"/>
      <c r="N19" s="43"/>
      <c r="O19" s="40"/>
      <c r="P19" s="18"/>
      <c r="Q19" s="43"/>
      <c r="R19" s="41"/>
    </row>
    <row r="20" spans="2:18" ht="12.75">
      <c r="B20" s="9" t="s">
        <v>255</v>
      </c>
      <c r="F20" s="40"/>
      <c r="G20" s="18"/>
      <c r="H20" s="43"/>
      <c r="I20" s="40"/>
      <c r="J20" s="18"/>
      <c r="K20" s="43"/>
      <c r="L20" s="40"/>
      <c r="M20" s="18"/>
      <c r="N20" s="43"/>
      <c r="O20" s="40"/>
      <c r="P20" s="18"/>
      <c r="Q20" s="43"/>
      <c r="R20" s="41"/>
    </row>
    <row r="21" spans="2:18" ht="12.75">
      <c r="B21" s="9" t="s">
        <v>257</v>
      </c>
      <c r="F21" s="41"/>
      <c r="G21" s="18"/>
      <c r="H21" s="43"/>
      <c r="I21" s="41"/>
      <c r="J21" s="18"/>
      <c r="K21" s="43"/>
      <c r="L21" s="41"/>
      <c r="M21" s="18"/>
      <c r="N21" s="43"/>
      <c r="O21" s="41"/>
      <c r="P21" s="18"/>
      <c r="Q21" s="43"/>
      <c r="R21" s="41"/>
    </row>
    <row r="22" spans="2:18" ht="12.75">
      <c r="B22" s="9" t="s">
        <v>247</v>
      </c>
      <c r="F22" s="40"/>
      <c r="G22" s="18"/>
      <c r="H22" s="43"/>
      <c r="I22" s="40"/>
      <c r="J22" s="18"/>
      <c r="K22" s="43"/>
      <c r="L22" s="40"/>
      <c r="M22" s="18"/>
      <c r="N22" s="43"/>
      <c r="O22" s="40"/>
      <c r="P22" s="18"/>
      <c r="Q22" s="43"/>
      <c r="R22" s="41"/>
    </row>
    <row r="23" spans="2:18" ht="12.75">
      <c r="B23" s="9" t="s">
        <v>256</v>
      </c>
      <c r="F23" s="41"/>
      <c r="G23" s="18"/>
      <c r="H23" s="43"/>
      <c r="I23" s="41"/>
      <c r="J23" s="18"/>
      <c r="K23" s="43"/>
      <c r="L23" s="41"/>
      <c r="M23" s="18"/>
      <c r="N23" s="43"/>
      <c r="O23" s="41"/>
      <c r="P23" s="18"/>
      <c r="Q23" s="43"/>
      <c r="R23" s="41"/>
    </row>
    <row r="24" spans="1:18" ht="12.75">
      <c r="A24" s="9" t="s">
        <v>259</v>
      </c>
      <c r="F24" s="40"/>
      <c r="G24" s="19">
        <f>SUM(F25:F30)/6</f>
        <v>0</v>
      </c>
      <c r="H24" s="43"/>
      <c r="I24" s="40"/>
      <c r="J24" s="19">
        <f>SUM(I25:I30)/6</f>
        <v>0</v>
      </c>
      <c r="K24" s="43"/>
      <c r="L24" s="40"/>
      <c r="M24" s="19">
        <f>SUM(L25:L30)/6</f>
        <v>0</v>
      </c>
      <c r="N24" s="43"/>
      <c r="O24" s="40"/>
      <c r="P24" s="19">
        <f>SUM(O25:O30)/6</f>
        <v>0</v>
      </c>
      <c r="Q24" s="43"/>
      <c r="R24" s="41"/>
    </row>
    <row r="25" spans="2:18" ht="12.75">
      <c r="B25" s="9" t="s">
        <v>258</v>
      </c>
      <c r="F25" s="41"/>
      <c r="G25" s="18"/>
      <c r="H25" s="43"/>
      <c r="I25" s="41"/>
      <c r="J25" s="18"/>
      <c r="K25" s="43"/>
      <c r="L25" s="41"/>
      <c r="M25" s="18"/>
      <c r="N25" s="43"/>
      <c r="O25" s="41"/>
      <c r="P25" s="18"/>
      <c r="Q25" s="43"/>
      <c r="R25" s="41"/>
    </row>
    <row r="26" spans="2:18" ht="12.75">
      <c r="B26" s="9" t="s">
        <v>260</v>
      </c>
      <c r="F26" s="41"/>
      <c r="G26" s="18"/>
      <c r="H26" s="43"/>
      <c r="I26" s="41"/>
      <c r="J26" s="18"/>
      <c r="K26" s="43"/>
      <c r="L26" s="41"/>
      <c r="M26" s="18"/>
      <c r="N26" s="43"/>
      <c r="O26" s="41"/>
      <c r="P26" s="18"/>
      <c r="Q26" s="43"/>
      <c r="R26" s="41"/>
    </row>
    <row r="27" spans="2:18" ht="12.75">
      <c r="B27" s="9" t="s">
        <v>268</v>
      </c>
      <c r="F27" s="41"/>
      <c r="G27" s="18"/>
      <c r="H27" s="43"/>
      <c r="I27" s="41"/>
      <c r="J27" s="18"/>
      <c r="K27" s="43"/>
      <c r="L27" s="41"/>
      <c r="M27" s="18"/>
      <c r="N27" s="43"/>
      <c r="O27" s="41"/>
      <c r="P27" s="18"/>
      <c r="Q27" s="43"/>
      <c r="R27" s="41"/>
    </row>
    <row r="28" spans="2:18" ht="12.75">
      <c r="B28" s="9" t="s">
        <v>261</v>
      </c>
      <c r="F28" s="41"/>
      <c r="G28" s="18"/>
      <c r="H28" s="43"/>
      <c r="I28" s="41"/>
      <c r="J28" s="18"/>
      <c r="K28" s="43"/>
      <c r="L28" s="41"/>
      <c r="M28" s="18"/>
      <c r="N28" s="43"/>
      <c r="O28" s="41"/>
      <c r="P28" s="18"/>
      <c r="Q28" s="43"/>
      <c r="R28" s="41"/>
    </row>
    <row r="29" spans="2:18" ht="12.75">
      <c r="B29" s="9" t="s">
        <v>262</v>
      </c>
      <c r="F29" s="41"/>
      <c r="G29" s="18"/>
      <c r="H29" s="43"/>
      <c r="I29" s="41"/>
      <c r="J29" s="18"/>
      <c r="K29" s="43"/>
      <c r="L29" s="41"/>
      <c r="M29" s="18"/>
      <c r="N29" s="43"/>
      <c r="O29" s="41"/>
      <c r="P29" s="18"/>
      <c r="Q29" s="43"/>
      <c r="R29" s="41"/>
    </row>
    <row r="30" spans="2:18" ht="12.75">
      <c r="B30" s="9" t="s">
        <v>263</v>
      </c>
      <c r="F30" s="41"/>
      <c r="G30" s="18"/>
      <c r="H30" s="43"/>
      <c r="I30" s="41"/>
      <c r="J30" s="18"/>
      <c r="K30" s="43"/>
      <c r="L30" s="41"/>
      <c r="M30" s="18"/>
      <c r="N30" s="43"/>
      <c r="O30" s="41"/>
      <c r="P30" s="18"/>
      <c r="Q30" s="43"/>
      <c r="R30" s="41"/>
    </row>
    <row r="31" spans="2:18" ht="12.75">
      <c r="B31" s="9" t="s">
        <v>264</v>
      </c>
      <c r="F31" s="40"/>
      <c r="G31" s="18"/>
      <c r="H31" s="43"/>
      <c r="I31" s="40"/>
      <c r="J31" s="18"/>
      <c r="K31" s="43"/>
      <c r="L31" s="40"/>
      <c r="M31" s="18"/>
      <c r="N31" s="43"/>
      <c r="O31" s="40"/>
      <c r="P31" s="18"/>
      <c r="Q31" s="43"/>
      <c r="R31" s="41"/>
    </row>
    <row r="32" spans="1:18" ht="12.75">
      <c r="A32" s="9" t="s">
        <v>265</v>
      </c>
      <c r="F32" s="40"/>
      <c r="G32" s="19">
        <f>SUM(F33:F36)/4</f>
        <v>0</v>
      </c>
      <c r="H32" s="43"/>
      <c r="I32" s="40"/>
      <c r="J32" s="19">
        <f>SUM(I33:I36)/4</f>
        <v>0</v>
      </c>
      <c r="K32" s="43"/>
      <c r="L32" s="40"/>
      <c r="M32" s="19">
        <f>SUM(L33:L36)/4</f>
        <v>0</v>
      </c>
      <c r="N32" s="43"/>
      <c r="O32" s="40"/>
      <c r="P32" s="19">
        <f>SUM(O33:O36)/4</f>
        <v>0</v>
      </c>
      <c r="Q32" s="43"/>
      <c r="R32" s="41"/>
    </row>
    <row r="33" spans="2:18" ht="12.75">
      <c r="B33" s="9" t="s">
        <v>266</v>
      </c>
      <c r="F33" s="41"/>
      <c r="G33" s="18"/>
      <c r="H33" s="43"/>
      <c r="I33" s="41"/>
      <c r="J33" s="18"/>
      <c r="K33" s="43"/>
      <c r="L33" s="41"/>
      <c r="M33" s="18"/>
      <c r="N33" s="43"/>
      <c r="O33" s="41"/>
      <c r="P33" s="18"/>
      <c r="Q33" s="43"/>
      <c r="R33" s="41"/>
    </row>
    <row r="34" spans="2:18" ht="12.75">
      <c r="B34" s="9" t="s">
        <v>267</v>
      </c>
      <c r="F34" s="41"/>
      <c r="G34" s="18"/>
      <c r="H34" s="43"/>
      <c r="I34" s="41"/>
      <c r="J34" s="18"/>
      <c r="K34" s="43"/>
      <c r="L34" s="41"/>
      <c r="M34" s="18"/>
      <c r="N34" s="43"/>
      <c r="O34" s="41"/>
      <c r="P34" s="18"/>
      <c r="Q34" s="43"/>
      <c r="R34" s="41"/>
    </row>
    <row r="35" spans="2:18" ht="12.75">
      <c r="B35" s="9" t="s">
        <v>269</v>
      </c>
      <c r="F35" s="41"/>
      <c r="G35" s="18"/>
      <c r="H35" s="43"/>
      <c r="I35" s="41"/>
      <c r="J35" s="18"/>
      <c r="K35" s="43"/>
      <c r="L35" s="41"/>
      <c r="M35" s="18"/>
      <c r="N35" s="43"/>
      <c r="O35" s="41"/>
      <c r="P35" s="18"/>
      <c r="Q35" s="43"/>
      <c r="R35" s="41"/>
    </row>
    <row r="36" spans="2:18" ht="12.75">
      <c r="B36" s="9" t="s">
        <v>270</v>
      </c>
      <c r="F36" s="41"/>
      <c r="G36" s="18"/>
      <c r="H36" s="43"/>
      <c r="I36" s="41"/>
      <c r="J36" s="18"/>
      <c r="K36" s="43"/>
      <c r="L36" s="41"/>
      <c r="M36" s="18"/>
      <c r="N36" s="43"/>
      <c r="O36" s="41"/>
      <c r="P36" s="18"/>
      <c r="Q36" s="43"/>
      <c r="R36" s="41"/>
    </row>
    <row r="37" spans="2:18" ht="12.75">
      <c r="B37" s="9" t="s">
        <v>271</v>
      </c>
      <c r="F37" s="40"/>
      <c r="G37" s="18"/>
      <c r="H37" s="43"/>
      <c r="I37" s="40"/>
      <c r="J37" s="18"/>
      <c r="K37" s="43"/>
      <c r="L37" s="40"/>
      <c r="M37" s="18"/>
      <c r="N37" s="43"/>
      <c r="O37" s="40"/>
      <c r="P37" s="18"/>
      <c r="Q37" s="43"/>
      <c r="R37" s="41"/>
    </row>
    <row r="38" spans="1:18" ht="12.75">
      <c r="A38" s="9" t="s">
        <v>272</v>
      </c>
      <c r="F38" s="40"/>
      <c r="G38" s="19">
        <f>SUM(F39:F42)/4</f>
        <v>0</v>
      </c>
      <c r="H38" s="43"/>
      <c r="I38" s="40"/>
      <c r="J38" s="19">
        <f>SUM(I39:I42)/4</f>
        <v>0</v>
      </c>
      <c r="K38" s="43"/>
      <c r="L38" s="40"/>
      <c r="M38" s="19">
        <f>SUM(L39:L42)/4</f>
        <v>0</v>
      </c>
      <c r="N38" s="43"/>
      <c r="O38" s="40"/>
      <c r="P38" s="19">
        <f>SUM(O39:O42)/4</f>
        <v>0</v>
      </c>
      <c r="Q38" s="43"/>
      <c r="R38" s="41"/>
    </row>
    <row r="39" spans="2:18" ht="12.75">
      <c r="B39" s="9" t="s">
        <v>273</v>
      </c>
      <c r="F39" s="41"/>
      <c r="G39" s="18"/>
      <c r="H39" s="43"/>
      <c r="I39" s="41"/>
      <c r="J39" s="18"/>
      <c r="K39" s="43"/>
      <c r="L39" s="41"/>
      <c r="M39" s="18"/>
      <c r="N39" s="43"/>
      <c r="O39" s="41"/>
      <c r="P39" s="18"/>
      <c r="Q39" s="43"/>
      <c r="R39" s="41"/>
    </row>
    <row r="40" spans="2:18" ht="12.75">
      <c r="B40" s="9" t="s">
        <v>274</v>
      </c>
      <c r="F40" s="41"/>
      <c r="G40" s="18"/>
      <c r="H40" s="43"/>
      <c r="I40" s="41"/>
      <c r="J40" s="18"/>
      <c r="K40" s="43"/>
      <c r="L40" s="41"/>
      <c r="M40" s="18"/>
      <c r="N40" s="43"/>
      <c r="O40" s="41"/>
      <c r="P40" s="18"/>
      <c r="Q40" s="43"/>
      <c r="R40" s="41"/>
    </row>
    <row r="41" spans="2:18" ht="12.75">
      <c r="B41" s="9" t="s">
        <v>275</v>
      </c>
      <c r="F41" s="41"/>
      <c r="G41" s="18"/>
      <c r="H41" s="43"/>
      <c r="I41" s="41"/>
      <c r="J41" s="18"/>
      <c r="K41" s="43"/>
      <c r="L41" s="41"/>
      <c r="M41" s="18"/>
      <c r="N41" s="43"/>
      <c r="O41" s="41"/>
      <c r="P41" s="18"/>
      <c r="Q41" s="43"/>
      <c r="R41" s="41"/>
    </row>
    <row r="42" spans="2:18" ht="12.75">
      <c r="B42" s="9" t="s">
        <v>276</v>
      </c>
      <c r="F42" s="41"/>
      <c r="G42" s="18"/>
      <c r="H42" s="43"/>
      <c r="I42" s="41"/>
      <c r="J42" s="18"/>
      <c r="K42" s="43"/>
      <c r="L42" s="41"/>
      <c r="M42" s="18"/>
      <c r="N42" s="43"/>
      <c r="O42" s="41"/>
      <c r="P42" s="18"/>
      <c r="Q42" s="43"/>
      <c r="R42" s="41"/>
    </row>
    <row r="43" spans="3:18" ht="12.75">
      <c r="C43" s="8" t="s">
        <v>336</v>
      </c>
      <c r="D43" s="8"/>
      <c r="E43" s="8"/>
      <c r="F43" s="42"/>
      <c r="G43" s="14">
        <f>G3+G11+G24+G32+G38</f>
        <v>0</v>
      </c>
      <c r="H43" s="43"/>
      <c r="I43" s="42"/>
      <c r="J43" s="14">
        <f>J3+J11+J24+J32+J38</f>
        <v>0</v>
      </c>
      <c r="K43" s="43"/>
      <c r="L43" s="42"/>
      <c r="M43" s="14">
        <f>M3+M11+M24+M32+M38</f>
        <v>0</v>
      </c>
      <c r="N43" s="43"/>
      <c r="O43" s="42"/>
      <c r="P43" s="14">
        <f>P3+P11+P24+P32+P38</f>
        <v>0</v>
      </c>
      <c r="Q43" s="43"/>
      <c r="R43" s="41"/>
    </row>
    <row r="44" spans="3:18" ht="12.75">
      <c r="C44" s="8" t="s">
        <v>337</v>
      </c>
      <c r="D44" s="8"/>
      <c r="E44" s="8"/>
      <c r="F44" s="42"/>
      <c r="G44" s="14">
        <f>G43/5</f>
        <v>0</v>
      </c>
      <c r="H44" s="43"/>
      <c r="I44" s="42"/>
      <c r="J44" s="14">
        <f>J43/5</f>
        <v>0</v>
      </c>
      <c r="K44" s="43"/>
      <c r="L44" s="42"/>
      <c r="M44" s="14">
        <f>M43/5</f>
        <v>0</v>
      </c>
      <c r="N44" s="43"/>
      <c r="O44" s="42"/>
      <c r="P44" s="14">
        <f>P43/5</f>
        <v>0</v>
      </c>
      <c r="Q44" s="43"/>
      <c r="R44" s="41"/>
    </row>
    <row r="45" spans="3:18" ht="12.75">
      <c r="C45" s="8" t="s">
        <v>338</v>
      </c>
      <c r="D45" s="8"/>
      <c r="E45" s="8"/>
      <c r="F45" s="42"/>
      <c r="G45" s="14">
        <f>G44/5*100</f>
        <v>0</v>
      </c>
      <c r="H45" s="43"/>
      <c r="I45" s="42"/>
      <c r="J45" s="14">
        <f>J44/5*100</f>
        <v>0</v>
      </c>
      <c r="K45" s="43"/>
      <c r="L45" s="42"/>
      <c r="M45" s="14">
        <f>M44/5*100</f>
        <v>0</v>
      </c>
      <c r="N45" s="43"/>
      <c r="O45" s="42"/>
      <c r="P45" s="14">
        <f>P44/5*100</f>
        <v>0</v>
      </c>
      <c r="Q45" s="43"/>
      <c r="R45" s="41"/>
    </row>
    <row r="46" spans="6:18" ht="12.75">
      <c r="F46" s="43"/>
      <c r="H46" s="43"/>
      <c r="I46" s="43"/>
      <c r="K46" s="43"/>
      <c r="L46" s="43"/>
      <c r="N46" s="43"/>
      <c r="O46" s="43"/>
      <c r="Q46" s="43"/>
      <c r="R46" s="41"/>
    </row>
    <row r="47" spans="1:18" ht="12.75">
      <c r="A47" s="17" t="s">
        <v>325</v>
      </c>
      <c r="F47" s="43"/>
      <c r="H47" s="43"/>
      <c r="I47" s="43"/>
      <c r="K47" s="43"/>
      <c r="L47" s="43"/>
      <c r="N47" s="43"/>
      <c r="O47" s="43"/>
      <c r="Q47" s="43"/>
      <c r="R47" s="41"/>
    </row>
    <row r="48" spans="1:18" ht="12.75">
      <c r="A48" s="9" t="s">
        <v>326</v>
      </c>
      <c r="F48" s="43"/>
      <c r="H48" s="43"/>
      <c r="I48" s="43"/>
      <c r="K48" s="43"/>
      <c r="L48" s="43"/>
      <c r="N48" s="43"/>
      <c r="O48" s="43"/>
      <c r="Q48" s="43"/>
      <c r="R48" s="41"/>
    </row>
    <row r="49" spans="1:18" ht="12.75">
      <c r="A49" s="9" t="s">
        <v>327</v>
      </c>
      <c r="F49" s="43"/>
      <c r="H49" s="43"/>
      <c r="I49" s="43"/>
      <c r="K49" s="43"/>
      <c r="L49" s="43"/>
      <c r="N49" s="43"/>
      <c r="O49" s="43"/>
      <c r="Q49" s="43"/>
      <c r="R49" s="41"/>
    </row>
    <row r="50" spans="1:18" ht="12.75">
      <c r="A50" s="9" t="s">
        <v>328</v>
      </c>
      <c r="F50" s="43"/>
      <c r="H50" s="43"/>
      <c r="I50" s="43"/>
      <c r="K50" s="43"/>
      <c r="L50" s="43"/>
      <c r="N50" s="43"/>
      <c r="O50" s="43"/>
      <c r="Q50" s="43"/>
      <c r="R50" s="41"/>
    </row>
    <row r="51" spans="1:18" ht="12.75">
      <c r="A51" s="9" t="s">
        <v>329</v>
      </c>
      <c r="F51" s="43"/>
      <c r="H51" s="43"/>
      <c r="I51" s="43"/>
      <c r="K51" s="43"/>
      <c r="L51" s="43"/>
      <c r="N51" s="43"/>
      <c r="O51" s="43"/>
      <c r="Q51" s="43"/>
      <c r="R51" s="41"/>
    </row>
    <row r="52" spans="1:18" ht="12.75">
      <c r="A52" s="9" t="s">
        <v>330</v>
      </c>
      <c r="F52" s="43"/>
      <c r="H52" s="43"/>
      <c r="I52" s="43"/>
      <c r="K52" s="43"/>
      <c r="L52" s="43"/>
      <c r="N52" s="43"/>
      <c r="O52" s="43"/>
      <c r="Q52" s="43"/>
      <c r="R52" s="41"/>
    </row>
    <row r="53" spans="1:18" ht="12.75">
      <c r="A53" s="9" t="s">
        <v>331</v>
      </c>
      <c r="F53" s="43"/>
      <c r="H53" s="43"/>
      <c r="I53" s="43"/>
      <c r="K53" s="43"/>
      <c r="L53" s="43"/>
      <c r="N53" s="43"/>
      <c r="O53" s="43"/>
      <c r="Q53" s="43"/>
      <c r="R53" s="41"/>
    </row>
    <row r="54" spans="6:18" ht="12.75">
      <c r="F54" s="43"/>
      <c r="H54" s="43"/>
      <c r="I54" s="43"/>
      <c r="K54" s="43"/>
      <c r="L54" s="43"/>
      <c r="N54" s="43"/>
      <c r="O54" s="43"/>
      <c r="Q54" s="43"/>
      <c r="R54" s="41"/>
    </row>
    <row r="55" spans="1:18" ht="12.75">
      <c r="A55" s="17" t="s">
        <v>127</v>
      </c>
      <c r="F55" s="33" t="s">
        <v>412</v>
      </c>
      <c r="G55" s="11" t="s">
        <v>413</v>
      </c>
      <c r="H55" s="46" t="s">
        <v>335</v>
      </c>
      <c r="I55" s="33" t="s">
        <v>412</v>
      </c>
      <c r="J55" s="11" t="s">
        <v>413</v>
      </c>
      <c r="K55" s="48" t="s">
        <v>335</v>
      </c>
      <c r="L55" s="33" t="s">
        <v>412</v>
      </c>
      <c r="M55" s="11" t="s">
        <v>413</v>
      </c>
      <c r="N55" s="48" t="s">
        <v>335</v>
      </c>
      <c r="O55" s="33" t="s">
        <v>414</v>
      </c>
      <c r="P55" s="11" t="s">
        <v>413</v>
      </c>
      <c r="Q55" s="44" t="s">
        <v>335</v>
      </c>
      <c r="R55" s="45" t="s">
        <v>416</v>
      </c>
    </row>
    <row r="56" spans="5:18" ht="38.25">
      <c r="E56" s="2"/>
      <c r="F56" s="39" t="s">
        <v>86</v>
      </c>
      <c r="G56" s="5" t="s">
        <v>87</v>
      </c>
      <c r="H56" s="47"/>
      <c r="I56" s="39" t="s">
        <v>86</v>
      </c>
      <c r="J56" s="5" t="s">
        <v>87</v>
      </c>
      <c r="K56" s="47"/>
      <c r="L56" s="39" t="s">
        <v>86</v>
      </c>
      <c r="M56" s="5" t="s">
        <v>87</v>
      </c>
      <c r="N56" s="47"/>
      <c r="O56" s="39" t="s">
        <v>86</v>
      </c>
      <c r="P56" s="5" t="s">
        <v>87</v>
      </c>
      <c r="Q56" s="43"/>
      <c r="R56" s="41"/>
    </row>
    <row r="57" spans="1:18" ht="12.75">
      <c r="A57" s="9" t="s">
        <v>249</v>
      </c>
      <c r="F57" s="40"/>
      <c r="G57" s="19">
        <f>(F58+F59+F60+F62+F64)/5</f>
        <v>0</v>
      </c>
      <c r="H57" s="43"/>
      <c r="I57" s="40"/>
      <c r="J57" s="19">
        <f>(I58+I59+I60+I62+I64)/5</f>
        <v>0</v>
      </c>
      <c r="K57" s="43"/>
      <c r="L57" s="40"/>
      <c r="M57" s="19">
        <f>(L58+L59+L60+L62+L64)/5</f>
        <v>0</v>
      </c>
      <c r="N57" s="43"/>
      <c r="O57" s="40"/>
      <c r="P57" s="19">
        <f>(O58+O59+O60+O62+O64)/5</f>
        <v>0</v>
      </c>
      <c r="Q57" s="43"/>
      <c r="R57" s="41"/>
    </row>
    <row r="58" spans="2:18" ht="12.75">
      <c r="B58" s="9" t="s">
        <v>436</v>
      </c>
      <c r="F58" s="41"/>
      <c r="G58" s="18"/>
      <c r="H58" s="43"/>
      <c r="I58" s="41"/>
      <c r="J58" s="18"/>
      <c r="K58" s="43"/>
      <c r="L58" s="41"/>
      <c r="M58" s="18"/>
      <c r="N58" s="43"/>
      <c r="O58" s="41"/>
      <c r="P58" s="18"/>
      <c r="Q58" s="43"/>
      <c r="R58" s="41"/>
    </row>
    <row r="59" spans="2:18" ht="12.75">
      <c r="B59" s="9" t="s">
        <v>244</v>
      </c>
      <c r="F59" s="41"/>
      <c r="G59" s="18"/>
      <c r="H59" s="43"/>
      <c r="I59" s="41"/>
      <c r="J59" s="18"/>
      <c r="K59" s="43"/>
      <c r="L59" s="41"/>
      <c r="M59" s="18"/>
      <c r="N59" s="43"/>
      <c r="O59" s="41"/>
      <c r="P59" s="18"/>
      <c r="Q59" s="43"/>
      <c r="R59" s="41"/>
    </row>
    <row r="60" spans="2:18" ht="12.75">
      <c r="B60" s="9" t="s">
        <v>437</v>
      </c>
      <c r="F60" s="41"/>
      <c r="G60" s="18"/>
      <c r="H60" s="43"/>
      <c r="I60" s="41"/>
      <c r="J60" s="18"/>
      <c r="K60" s="43"/>
      <c r="L60" s="41"/>
      <c r="M60" s="18"/>
      <c r="N60" s="43"/>
      <c r="O60" s="41"/>
      <c r="P60" s="18"/>
      <c r="Q60" s="43"/>
      <c r="R60" s="41"/>
    </row>
    <row r="61" spans="2:18" ht="12.75">
      <c r="B61" s="9" t="s">
        <v>245</v>
      </c>
      <c r="F61" s="40"/>
      <c r="G61" s="18"/>
      <c r="H61" s="43"/>
      <c r="I61" s="40"/>
      <c r="J61" s="18"/>
      <c r="K61" s="43"/>
      <c r="L61" s="40"/>
      <c r="M61" s="18"/>
      <c r="N61" s="43"/>
      <c r="O61" s="40"/>
      <c r="P61" s="18"/>
      <c r="Q61" s="43"/>
      <c r="R61" s="41"/>
    </row>
    <row r="62" spans="2:18" ht="12.75">
      <c r="B62" s="9" t="s">
        <v>246</v>
      </c>
      <c r="F62" s="41"/>
      <c r="G62" s="18"/>
      <c r="H62" s="43"/>
      <c r="I62" s="41"/>
      <c r="J62" s="18"/>
      <c r="K62" s="43"/>
      <c r="L62" s="41"/>
      <c r="M62" s="18"/>
      <c r="N62" s="43"/>
      <c r="O62" s="41"/>
      <c r="P62" s="18"/>
      <c r="Q62" s="43"/>
      <c r="R62" s="41"/>
    </row>
    <row r="63" spans="2:18" ht="12.75">
      <c r="B63" s="9" t="s">
        <v>247</v>
      </c>
      <c r="F63" s="40"/>
      <c r="G63" s="18"/>
      <c r="H63" s="43"/>
      <c r="I63" s="40"/>
      <c r="J63" s="18"/>
      <c r="K63" s="43"/>
      <c r="L63" s="40"/>
      <c r="M63" s="18"/>
      <c r="N63" s="43"/>
      <c r="O63" s="40"/>
      <c r="P63" s="18"/>
      <c r="Q63" s="43"/>
      <c r="R63" s="41"/>
    </row>
    <row r="64" spans="2:18" ht="12.75">
      <c r="B64" s="9" t="s">
        <v>248</v>
      </c>
      <c r="F64" s="41"/>
      <c r="G64" s="18"/>
      <c r="H64" s="43"/>
      <c r="I64" s="41"/>
      <c r="J64" s="18"/>
      <c r="K64" s="43"/>
      <c r="L64" s="41"/>
      <c r="M64" s="18"/>
      <c r="N64" s="43"/>
      <c r="O64" s="41"/>
      <c r="P64" s="18"/>
      <c r="Q64" s="43"/>
      <c r="R64" s="41"/>
    </row>
    <row r="65" spans="1:18" ht="12.75">
      <c r="A65" s="9" t="s">
        <v>250</v>
      </c>
      <c r="F65" s="40"/>
      <c r="G65" s="19">
        <f>(F66+F67+F70+F72+F75+F77)/6</f>
        <v>0</v>
      </c>
      <c r="H65" s="43"/>
      <c r="I65" s="40"/>
      <c r="J65" s="19">
        <f>(I66+I67+I70+I72+I75+I77)/6</f>
        <v>0</v>
      </c>
      <c r="K65" s="43"/>
      <c r="L65" s="40"/>
      <c r="M65" s="19">
        <f>(L66+L67+L70+L72+L75+L77)/6</f>
        <v>0</v>
      </c>
      <c r="N65" s="43"/>
      <c r="O65" s="40"/>
      <c r="P65" s="19">
        <f>(O66+O67+O70+O72+O75+O77)/6</f>
        <v>0</v>
      </c>
      <c r="Q65" s="43"/>
      <c r="R65" s="41"/>
    </row>
    <row r="66" spans="2:18" ht="12.75">
      <c r="B66" s="9" t="s">
        <v>438</v>
      </c>
      <c r="F66" s="41"/>
      <c r="G66" s="18"/>
      <c r="H66" s="43"/>
      <c r="I66" s="41"/>
      <c r="J66" s="18"/>
      <c r="K66" s="43"/>
      <c r="L66" s="41"/>
      <c r="M66" s="18"/>
      <c r="N66" s="43"/>
      <c r="O66" s="41"/>
      <c r="P66" s="18"/>
      <c r="Q66" s="43"/>
      <c r="R66" s="41"/>
    </row>
    <row r="67" spans="2:18" ht="12.75">
      <c r="B67" s="9" t="s">
        <v>241</v>
      </c>
      <c r="F67" s="41"/>
      <c r="G67" s="18"/>
      <c r="H67" s="43"/>
      <c r="I67" s="41"/>
      <c r="J67" s="18"/>
      <c r="K67" s="43"/>
      <c r="L67" s="41"/>
      <c r="M67" s="18"/>
      <c r="N67" s="43"/>
      <c r="O67" s="41"/>
      <c r="P67" s="18"/>
      <c r="Q67" s="43"/>
      <c r="R67" s="41"/>
    </row>
    <row r="68" spans="2:18" ht="12.75">
      <c r="B68" s="9" t="s">
        <v>242</v>
      </c>
      <c r="F68" s="40"/>
      <c r="G68" s="18"/>
      <c r="H68" s="43"/>
      <c r="I68" s="40"/>
      <c r="J68" s="18"/>
      <c r="K68" s="43"/>
      <c r="L68" s="40"/>
      <c r="M68" s="18"/>
      <c r="N68" s="43"/>
      <c r="O68" s="40"/>
      <c r="P68" s="18"/>
      <c r="Q68" s="43"/>
      <c r="R68" s="41"/>
    </row>
    <row r="69" spans="2:18" ht="12.75">
      <c r="B69" s="9" t="s">
        <v>243</v>
      </c>
      <c r="F69" s="40"/>
      <c r="G69" s="18"/>
      <c r="H69" s="43"/>
      <c r="I69" s="40"/>
      <c r="J69" s="18"/>
      <c r="K69" s="43"/>
      <c r="L69" s="40"/>
      <c r="M69" s="18"/>
      <c r="N69" s="43"/>
      <c r="O69" s="40"/>
      <c r="P69" s="18"/>
      <c r="Q69" s="43"/>
      <c r="R69" s="41"/>
    </row>
    <row r="70" spans="2:18" ht="12.75">
      <c r="B70" s="9" t="s">
        <v>251</v>
      </c>
      <c r="F70" s="41"/>
      <c r="G70" s="18"/>
      <c r="H70" s="43"/>
      <c r="I70" s="41"/>
      <c r="J70" s="18"/>
      <c r="K70" s="43"/>
      <c r="L70" s="41"/>
      <c r="M70" s="18"/>
      <c r="N70" s="43"/>
      <c r="O70" s="41"/>
      <c r="P70" s="18"/>
      <c r="Q70" s="43"/>
      <c r="R70" s="41"/>
    </row>
    <row r="71" spans="2:18" ht="12.75">
      <c r="B71" s="9" t="s">
        <v>252</v>
      </c>
      <c r="F71" s="40"/>
      <c r="G71" s="18"/>
      <c r="H71" s="43"/>
      <c r="I71" s="40"/>
      <c r="J71" s="18"/>
      <c r="K71" s="43"/>
      <c r="L71" s="40"/>
      <c r="M71" s="18"/>
      <c r="N71" s="43"/>
      <c r="O71" s="40"/>
      <c r="P71" s="18"/>
      <c r="Q71" s="43"/>
      <c r="R71" s="41"/>
    </row>
    <row r="72" spans="2:18" ht="12.75">
      <c r="B72" s="9" t="s">
        <v>253</v>
      </c>
      <c r="F72" s="41"/>
      <c r="G72" s="18"/>
      <c r="H72" s="43"/>
      <c r="I72" s="41"/>
      <c r="J72" s="18"/>
      <c r="K72" s="43"/>
      <c r="L72" s="41"/>
      <c r="M72" s="18"/>
      <c r="N72" s="43"/>
      <c r="O72" s="41"/>
      <c r="P72" s="18"/>
      <c r="Q72" s="43"/>
      <c r="R72" s="41"/>
    </row>
    <row r="73" spans="2:18" ht="12.75">
      <c r="B73" s="9" t="s">
        <v>254</v>
      </c>
      <c r="F73" s="40"/>
      <c r="G73" s="18"/>
      <c r="H73" s="43"/>
      <c r="I73" s="40"/>
      <c r="J73" s="18"/>
      <c r="K73" s="43"/>
      <c r="L73" s="40"/>
      <c r="M73" s="18"/>
      <c r="N73" s="43"/>
      <c r="O73" s="40"/>
      <c r="P73" s="18"/>
      <c r="Q73" s="43"/>
      <c r="R73" s="41"/>
    </row>
    <row r="74" spans="2:18" ht="12.75">
      <c r="B74" s="9" t="s">
        <v>255</v>
      </c>
      <c r="F74" s="40"/>
      <c r="G74" s="18"/>
      <c r="H74" s="43"/>
      <c r="I74" s="40"/>
      <c r="J74" s="18"/>
      <c r="K74" s="43"/>
      <c r="L74" s="40"/>
      <c r="M74" s="18"/>
      <c r="N74" s="43"/>
      <c r="O74" s="40"/>
      <c r="P74" s="18"/>
      <c r="Q74" s="43"/>
      <c r="R74" s="41"/>
    </row>
    <row r="75" spans="2:18" ht="12.75">
      <c r="B75" s="9" t="s">
        <v>257</v>
      </c>
      <c r="F75" s="41"/>
      <c r="G75" s="18"/>
      <c r="H75" s="43"/>
      <c r="I75" s="41"/>
      <c r="J75" s="18"/>
      <c r="K75" s="43"/>
      <c r="L75" s="41"/>
      <c r="M75" s="18"/>
      <c r="N75" s="43"/>
      <c r="O75" s="41"/>
      <c r="P75" s="18"/>
      <c r="Q75" s="43"/>
      <c r="R75" s="41"/>
    </row>
    <row r="76" spans="2:18" ht="12.75">
      <c r="B76" s="9" t="s">
        <v>247</v>
      </c>
      <c r="F76" s="40"/>
      <c r="G76" s="18"/>
      <c r="H76" s="43"/>
      <c r="I76" s="40"/>
      <c r="J76" s="18"/>
      <c r="K76" s="43"/>
      <c r="L76" s="40"/>
      <c r="M76" s="18"/>
      <c r="N76" s="43"/>
      <c r="O76" s="40"/>
      <c r="P76" s="18"/>
      <c r="Q76" s="43"/>
      <c r="R76" s="41"/>
    </row>
    <row r="77" spans="2:18" ht="12.75">
      <c r="B77" s="9" t="s">
        <v>256</v>
      </c>
      <c r="F77" s="41"/>
      <c r="G77" s="18"/>
      <c r="H77" s="43"/>
      <c r="I77" s="41"/>
      <c r="J77" s="18"/>
      <c r="K77" s="43"/>
      <c r="L77" s="41"/>
      <c r="M77" s="18"/>
      <c r="N77" s="43"/>
      <c r="O77" s="41"/>
      <c r="P77" s="18"/>
      <c r="Q77" s="43"/>
      <c r="R77" s="41"/>
    </row>
    <row r="78" spans="1:18" ht="12.75">
      <c r="A78" s="9" t="s">
        <v>259</v>
      </c>
      <c r="F78" s="40"/>
      <c r="G78" s="19">
        <f>SUM(F79:F84)/6</f>
        <v>0</v>
      </c>
      <c r="H78" s="43"/>
      <c r="I78" s="40"/>
      <c r="J78" s="19">
        <f>SUM(I79:I84)/6</f>
        <v>0</v>
      </c>
      <c r="K78" s="43"/>
      <c r="L78" s="40"/>
      <c r="M78" s="19">
        <f>SUM(L79:L84)/6</f>
        <v>0</v>
      </c>
      <c r="N78" s="43"/>
      <c r="O78" s="40"/>
      <c r="P78" s="19">
        <f>SUM(O79:O84)/6</f>
        <v>0</v>
      </c>
      <c r="Q78" s="43"/>
      <c r="R78" s="41"/>
    </row>
    <row r="79" spans="2:18" ht="12.75">
      <c r="B79" s="9" t="s">
        <v>258</v>
      </c>
      <c r="F79" s="41"/>
      <c r="G79" s="18"/>
      <c r="H79" s="43"/>
      <c r="I79" s="41"/>
      <c r="J79" s="18"/>
      <c r="K79" s="43"/>
      <c r="L79" s="41"/>
      <c r="M79" s="18"/>
      <c r="N79" s="43"/>
      <c r="O79" s="41"/>
      <c r="P79" s="18"/>
      <c r="Q79" s="43"/>
      <c r="R79" s="41"/>
    </row>
    <row r="80" spans="2:18" ht="12.75">
      <c r="B80" s="9" t="s">
        <v>260</v>
      </c>
      <c r="F80" s="41"/>
      <c r="G80" s="18"/>
      <c r="H80" s="43"/>
      <c r="I80" s="41"/>
      <c r="J80" s="18"/>
      <c r="K80" s="43"/>
      <c r="L80" s="41"/>
      <c r="M80" s="18"/>
      <c r="N80" s="43"/>
      <c r="O80" s="41"/>
      <c r="P80" s="18"/>
      <c r="Q80" s="43"/>
      <c r="R80" s="41"/>
    </row>
    <row r="81" spans="2:18" ht="12.75">
      <c r="B81" s="9" t="s">
        <v>268</v>
      </c>
      <c r="F81" s="41"/>
      <c r="G81" s="18"/>
      <c r="H81" s="43"/>
      <c r="I81" s="41"/>
      <c r="J81" s="18"/>
      <c r="K81" s="43"/>
      <c r="L81" s="41"/>
      <c r="M81" s="18"/>
      <c r="N81" s="43"/>
      <c r="O81" s="41"/>
      <c r="P81" s="18"/>
      <c r="Q81" s="43"/>
      <c r="R81" s="41"/>
    </row>
    <row r="82" spans="2:18" ht="12.75">
      <c r="B82" s="9" t="s">
        <v>261</v>
      </c>
      <c r="F82" s="41"/>
      <c r="G82" s="18"/>
      <c r="H82" s="43"/>
      <c r="I82" s="41"/>
      <c r="J82" s="18"/>
      <c r="K82" s="43"/>
      <c r="L82" s="41"/>
      <c r="M82" s="18"/>
      <c r="N82" s="43"/>
      <c r="O82" s="41"/>
      <c r="P82" s="18"/>
      <c r="Q82" s="43"/>
      <c r="R82" s="41"/>
    </row>
    <row r="83" spans="2:18" ht="12.75">
      <c r="B83" s="9" t="s">
        <v>262</v>
      </c>
      <c r="F83" s="41"/>
      <c r="G83" s="18"/>
      <c r="H83" s="43"/>
      <c r="I83" s="41"/>
      <c r="J83" s="18"/>
      <c r="K83" s="43"/>
      <c r="L83" s="41"/>
      <c r="M83" s="18"/>
      <c r="N83" s="43"/>
      <c r="O83" s="41"/>
      <c r="P83" s="18"/>
      <c r="Q83" s="43"/>
      <c r="R83" s="41"/>
    </row>
    <row r="84" spans="2:18" ht="12.75">
      <c r="B84" s="9" t="s">
        <v>263</v>
      </c>
      <c r="F84" s="41"/>
      <c r="G84" s="18"/>
      <c r="H84" s="43"/>
      <c r="I84" s="41"/>
      <c r="J84" s="18"/>
      <c r="K84" s="43"/>
      <c r="L84" s="41"/>
      <c r="M84" s="18"/>
      <c r="N84" s="43"/>
      <c r="O84" s="41"/>
      <c r="P84" s="18"/>
      <c r="Q84" s="43"/>
      <c r="R84" s="41"/>
    </row>
    <row r="85" spans="2:18" ht="12.75">
      <c r="B85" s="9" t="s">
        <v>264</v>
      </c>
      <c r="F85" s="40"/>
      <c r="G85" s="18"/>
      <c r="H85" s="43"/>
      <c r="I85" s="40"/>
      <c r="J85" s="18"/>
      <c r="K85" s="43"/>
      <c r="L85" s="40"/>
      <c r="M85" s="18"/>
      <c r="N85" s="43"/>
      <c r="O85" s="40"/>
      <c r="P85" s="18"/>
      <c r="Q85" s="43"/>
      <c r="R85" s="41"/>
    </row>
    <row r="86" spans="1:18" ht="12.75">
      <c r="A86" s="9" t="s">
        <v>265</v>
      </c>
      <c r="F86" s="40"/>
      <c r="G86" s="19">
        <f>SUM(F87:F90)/4</f>
        <v>0</v>
      </c>
      <c r="H86" s="43"/>
      <c r="I86" s="40"/>
      <c r="J86" s="19">
        <f>SUM(I87:I90)/4</f>
        <v>0</v>
      </c>
      <c r="K86" s="43"/>
      <c r="L86" s="40"/>
      <c r="M86" s="19">
        <f>SUM(L87:L90)/4</f>
        <v>0</v>
      </c>
      <c r="N86" s="43"/>
      <c r="O86" s="40"/>
      <c r="P86" s="19">
        <f>SUM(O87:O90)/4</f>
        <v>0</v>
      </c>
      <c r="Q86" s="43"/>
      <c r="R86" s="41"/>
    </row>
    <row r="87" spans="2:18" ht="12.75">
      <c r="B87" s="9" t="s">
        <v>266</v>
      </c>
      <c r="F87" s="41"/>
      <c r="G87" s="18"/>
      <c r="H87" s="43"/>
      <c r="I87" s="41"/>
      <c r="J87" s="18"/>
      <c r="K87" s="43"/>
      <c r="L87" s="41"/>
      <c r="M87" s="18"/>
      <c r="N87" s="43"/>
      <c r="O87" s="41"/>
      <c r="P87" s="18"/>
      <c r="Q87" s="43"/>
      <c r="R87" s="41"/>
    </row>
    <row r="88" spans="2:18" ht="12.75">
      <c r="B88" s="9" t="s">
        <v>267</v>
      </c>
      <c r="F88" s="41"/>
      <c r="G88" s="18"/>
      <c r="H88" s="43"/>
      <c r="I88" s="41"/>
      <c r="J88" s="18"/>
      <c r="K88" s="43"/>
      <c r="L88" s="41"/>
      <c r="M88" s="18"/>
      <c r="N88" s="43"/>
      <c r="O88" s="41"/>
      <c r="P88" s="18"/>
      <c r="Q88" s="43"/>
      <c r="R88" s="41"/>
    </row>
    <row r="89" spans="2:18" ht="12.75">
      <c r="B89" s="9" t="s">
        <v>269</v>
      </c>
      <c r="F89" s="41"/>
      <c r="G89" s="18"/>
      <c r="H89" s="43"/>
      <c r="I89" s="41"/>
      <c r="J89" s="18"/>
      <c r="K89" s="43"/>
      <c r="L89" s="41"/>
      <c r="M89" s="18"/>
      <c r="N89" s="43"/>
      <c r="O89" s="41"/>
      <c r="P89" s="18"/>
      <c r="Q89" s="43"/>
      <c r="R89" s="41"/>
    </row>
    <row r="90" spans="2:18" ht="12.75">
      <c r="B90" s="9" t="s">
        <v>270</v>
      </c>
      <c r="F90" s="41"/>
      <c r="G90" s="18"/>
      <c r="H90" s="43"/>
      <c r="I90" s="41"/>
      <c r="J90" s="18"/>
      <c r="K90" s="43"/>
      <c r="L90" s="41"/>
      <c r="M90" s="18"/>
      <c r="N90" s="43"/>
      <c r="O90" s="41"/>
      <c r="P90" s="18"/>
      <c r="Q90" s="43"/>
      <c r="R90" s="41"/>
    </row>
    <row r="91" spans="2:18" ht="12.75">
      <c r="B91" s="9" t="s">
        <v>271</v>
      </c>
      <c r="F91" s="40"/>
      <c r="G91" s="18"/>
      <c r="H91" s="43"/>
      <c r="I91" s="40"/>
      <c r="J91" s="18"/>
      <c r="K91" s="43"/>
      <c r="L91" s="40"/>
      <c r="M91" s="18"/>
      <c r="N91" s="43"/>
      <c r="O91" s="40"/>
      <c r="P91" s="18"/>
      <c r="Q91" s="43"/>
      <c r="R91" s="41"/>
    </row>
    <row r="92" spans="1:18" ht="12.75">
      <c r="A92" s="9" t="s">
        <v>272</v>
      </c>
      <c r="F92" s="40"/>
      <c r="G92" s="19">
        <f>SUM(F93:F96)/4</f>
        <v>0</v>
      </c>
      <c r="H92" s="43"/>
      <c r="I92" s="40"/>
      <c r="J92" s="19">
        <f>SUM(I93:I96)/4</f>
        <v>0</v>
      </c>
      <c r="K92" s="43"/>
      <c r="L92" s="40"/>
      <c r="M92" s="19">
        <f>SUM(L93:L96)/4</f>
        <v>0</v>
      </c>
      <c r="N92" s="43"/>
      <c r="O92" s="40"/>
      <c r="P92" s="19">
        <f>SUM(O93:O96)/4</f>
        <v>0</v>
      </c>
      <c r="Q92" s="43"/>
      <c r="R92" s="41"/>
    </row>
    <row r="93" spans="2:18" ht="12.75">
      <c r="B93" s="9" t="s">
        <v>273</v>
      </c>
      <c r="F93" s="41"/>
      <c r="G93" s="18"/>
      <c r="H93" s="43"/>
      <c r="I93" s="41"/>
      <c r="J93" s="18"/>
      <c r="K93" s="43"/>
      <c r="L93" s="41"/>
      <c r="M93" s="18"/>
      <c r="N93" s="43"/>
      <c r="O93" s="41"/>
      <c r="P93" s="18"/>
      <c r="Q93" s="43"/>
      <c r="R93" s="41"/>
    </row>
    <row r="94" spans="2:18" ht="12.75">
      <c r="B94" s="9" t="s">
        <v>274</v>
      </c>
      <c r="F94" s="41"/>
      <c r="G94" s="18"/>
      <c r="H94" s="43"/>
      <c r="I94" s="41"/>
      <c r="J94" s="18"/>
      <c r="K94" s="43"/>
      <c r="L94" s="41"/>
      <c r="M94" s="18"/>
      <c r="N94" s="43"/>
      <c r="O94" s="41"/>
      <c r="P94" s="18"/>
      <c r="Q94" s="43"/>
      <c r="R94" s="41"/>
    </row>
    <row r="95" spans="2:18" ht="12.75">
      <c r="B95" s="9" t="s">
        <v>275</v>
      </c>
      <c r="F95" s="41"/>
      <c r="G95" s="18"/>
      <c r="H95" s="43"/>
      <c r="I95" s="41"/>
      <c r="J95" s="18"/>
      <c r="K95" s="43"/>
      <c r="L95" s="41"/>
      <c r="M95" s="18"/>
      <c r="N95" s="43"/>
      <c r="O95" s="41"/>
      <c r="P95" s="18"/>
      <c r="Q95" s="43"/>
      <c r="R95" s="41"/>
    </row>
    <row r="96" spans="2:18" ht="12.75">
      <c r="B96" s="9" t="s">
        <v>276</v>
      </c>
      <c r="F96" s="41"/>
      <c r="G96" s="18"/>
      <c r="H96" s="43"/>
      <c r="I96" s="41"/>
      <c r="J96" s="18"/>
      <c r="K96" s="43"/>
      <c r="L96" s="41"/>
      <c r="M96" s="18"/>
      <c r="N96" s="43"/>
      <c r="O96" s="41"/>
      <c r="P96" s="18"/>
      <c r="Q96" s="43"/>
      <c r="R96" s="41"/>
    </row>
    <row r="97" spans="3:18" ht="12.75">
      <c r="C97" s="8" t="s">
        <v>336</v>
      </c>
      <c r="D97" s="8"/>
      <c r="E97" s="8"/>
      <c r="F97" s="42"/>
      <c r="G97" s="14">
        <f>G57+G65+G78+G86+G92</f>
        <v>0</v>
      </c>
      <c r="H97" s="43"/>
      <c r="I97" s="42"/>
      <c r="J97" s="14">
        <f>J57+J65+J78+J86+J92</f>
        <v>0</v>
      </c>
      <c r="K97" s="43"/>
      <c r="L97" s="42"/>
      <c r="M97" s="14">
        <f>M57+M65+M78+M86+M92</f>
        <v>0</v>
      </c>
      <c r="N97" s="43"/>
      <c r="O97" s="42"/>
      <c r="P97" s="14">
        <f>P57+P65+P78+P86+P92</f>
        <v>0</v>
      </c>
      <c r="Q97" s="43"/>
      <c r="R97" s="41"/>
    </row>
    <row r="98" spans="3:18" ht="12.75">
      <c r="C98" s="8" t="s">
        <v>337</v>
      </c>
      <c r="D98" s="8"/>
      <c r="E98" s="8"/>
      <c r="F98" s="42"/>
      <c r="G98" s="14">
        <f>G97/5</f>
        <v>0</v>
      </c>
      <c r="H98" s="43"/>
      <c r="I98" s="42"/>
      <c r="J98" s="14">
        <f>J97/5</f>
        <v>0</v>
      </c>
      <c r="K98" s="43"/>
      <c r="L98" s="42"/>
      <c r="M98" s="14">
        <f>M97/5</f>
        <v>0</v>
      </c>
      <c r="N98" s="43"/>
      <c r="O98" s="42"/>
      <c r="P98" s="14">
        <f>P97/5</f>
        <v>0</v>
      </c>
      <c r="Q98" s="43"/>
      <c r="R98" s="41"/>
    </row>
    <row r="99" spans="3:18" ht="12.75">
      <c r="C99" s="8" t="s">
        <v>338</v>
      </c>
      <c r="D99" s="8"/>
      <c r="E99" s="8"/>
      <c r="F99" s="42"/>
      <c r="G99" s="14">
        <f>G98/5*100</f>
        <v>0</v>
      </c>
      <c r="H99" s="43"/>
      <c r="I99" s="42"/>
      <c r="J99" s="14">
        <f>J98/5*100</f>
        <v>0</v>
      </c>
      <c r="K99" s="43"/>
      <c r="L99" s="42"/>
      <c r="M99" s="14">
        <f>M98/5*100</f>
        <v>0</v>
      </c>
      <c r="N99" s="43"/>
      <c r="O99" s="42"/>
      <c r="P99" s="14">
        <f>P98/5*100</f>
        <v>0</v>
      </c>
      <c r="Q99" s="43"/>
      <c r="R99" s="41"/>
    </row>
    <row r="100" spans="6:18" ht="12.75">
      <c r="F100" s="43"/>
      <c r="H100" s="43"/>
      <c r="I100" s="43"/>
      <c r="K100" s="43"/>
      <c r="L100" s="43"/>
      <c r="N100" s="43"/>
      <c r="O100" s="43"/>
      <c r="Q100" s="43"/>
      <c r="R100" s="41"/>
    </row>
    <row r="101" spans="1:18" ht="12.75">
      <c r="A101" s="17" t="s">
        <v>325</v>
      </c>
      <c r="F101" s="43"/>
      <c r="H101" s="43"/>
      <c r="I101" s="43"/>
      <c r="K101" s="43"/>
      <c r="L101" s="43"/>
      <c r="N101" s="43"/>
      <c r="O101" s="43"/>
      <c r="Q101" s="43"/>
      <c r="R101" s="41"/>
    </row>
    <row r="102" spans="1:18" ht="12.75">
      <c r="A102" s="9" t="s">
        <v>326</v>
      </c>
      <c r="F102" s="43"/>
      <c r="H102" s="43"/>
      <c r="I102" s="43"/>
      <c r="K102" s="43"/>
      <c r="L102" s="43"/>
      <c r="N102" s="43"/>
      <c r="O102" s="43"/>
      <c r="Q102" s="43"/>
      <c r="R102" s="41"/>
    </row>
    <row r="103" spans="1:18" ht="12.75">
      <c r="A103" s="9" t="s">
        <v>327</v>
      </c>
      <c r="F103" s="43"/>
      <c r="H103" s="43"/>
      <c r="I103" s="43"/>
      <c r="K103" s="43"/>
      <c r="L103" s="43"/>
      <c r="N103" s="43"/>
      <c r="O103" s="43"/>
      <c r="Q103" s="43"/>
      <c r="R103" s="41"/>
    </row>
    <row r="104" spans="1:18" ht="12.75">
      <c r="A104" s="9" t="s">
        <v>328</v>
      </c>
      <c r="F104" s="43"/>
      <c r="H104" s="43"/>
      <c r="I104" s="43"/>
      <c r="K104" s="43"/>
      <c r="L104" s="43"/>
      <c r="N104" s="43"/>
      <c r="O104" s="43"/>
      <c r="Q104" s="43"/>
      <c r="R104" s="41"/>
    </row>
    <row r="105" spans="1:18" ht="12.75">
      <c r="A105" s="9" t="s">
        <v>329</v>
      </c>
      <c r="F105" s="43"/>
      <c r="H105" s="43"/>
      <c r="I105" s="43"/>
      <c r="K105" s="43"/>
      <c r="L105" s="43"/>
      <c r="N105" s="43"/>
      <c r="O105" s="43"/>
      <c r="Q105" s="43"/>
      <c r="R105" s="41"/>
    </row>
    <row r="106" spans="1:18" ht="12.75">
      <c r="A106" s="9" t="s">
        <v>330</v>
      </c>
      <c r="F106" s="43"/>
      <c r="H106" s="43"/>
      <c r="I106" s="43"/>
      <c r="K106" s="43"/>
      <c r="L106" s="43"/>
      <c r="N106" s="43"/>
      <c r="O106" s="43"/>
      <c r="Q106" s="43"/>
      <c r="R106" s="41"/>
    </row>
    <row r="107" spans="1:18" ht="12.75">
      <c r="A107" s="9" t="s">
        <v>331</v>
      </c>
      <c r="F107" s="43"/>
      <c r="H107" s="43"/>
      <c r="I107" s="43"/>
      <c r="K107" s="43"/>
      <c r="L107" s="43"/>
      <c r="N107" s="43"/>
      <c r="O107" s="43"/>
      <c r="Q107" s="43"/>
      <c r="R107" s="41"/>
    </row>
    <row r="108" spans="6:18" ht="12.75">
      <c r="F108" s="43"/>
      <c r="H108" s="43"/>
      <c r="I108" s="43"/>
      <c r="K108" s="43"/>
      <c r="L108" s="43"/>
      <c r="N108" s="43"/>
      <c r="O108" s="43"/>
      <c r="Q108" s="43"/>
      <c r="R108" s="41"/>
    </row>
    <row r="109" spans="1:18" ht="12.75">
      <c r="A109" s="17" t="s">
        <v>127</v>
      </c>
      <c r="F109" s="33" t="s">
        <v>412</v>
      </c>
      <c r="G109" s="11" t="s">
        <v>413</v>
      </c>
      <c r="H109" s="46" t="s">
        <v>335</v>
      </c>
      <c r="I109" s="33" t="s">
        <v>412</v>
      </c>
      <c r="J109" s="11" t="s">
        <v>413</v>
      </c>
      <c r="K109" s="48" t="s">
        <v>335</v>
      </c>
      <c r="L109" s="33" t="s">
        <v>412</v>
      </c>
      <c r="M109" s="11" t="s">
        <v>413</v>
      </c>
      <c r="N109" s="48" t="s">
        <v>335</v>
      </c>
      <c r="O109" s="33" t="s">
        <v>414</v>
      </c>
      <c r="P109" s="11" t="s">
        <v>413</v>
      </c>
      <c r="Q109" s="44" t="s">
        <v>335</v>
      </c>
      <c r="R109" s="45" t="s">
        <v>416</v>
      </c>
    </row>
    <row r="110" spans="5:18" ht="38.25">
      <c r="E110" s="2"/>
      <c r="F110" s="39" t="s">
        <v>86</v>
      </c>
      <c r="G110" s="5" t="s">
        <v>87</v>
      </c>
      <c r="H110" s="47"/>
      <c r="I110" s="39" t="s">
        <v>86</v>
      </c>
      <c r="J110" s="5" t="s">
        <v>87</v>
      </c>
      <c r="K110" s="47"/>
      <c r="L110" s="39" t="s">
        <v>86</v>
      </c>
      <c r="M110" s="5" t="s">
        <v>87</v>
      </c>
      <c r="N110" s="47"/>
      <c r="O110" s="39" t="s">
        <v>86</v>
      </c>
      <c r="P110" s="5" t="s">
        <v>87</v>
      </c>
      <c r="Q110" s="43"/>
      <c r="R110" s="41"/>
    </row>
    <row r="111" spans="1:18" ht="12.75">
      <c r="A111" s="9" t="s">
        <v>249</v>
      </c>
      <c r="F111" s="40"/>
      <c r="G111" s="19">
        <f>(F112+F113+F114+F116+F118)/5</f>
        <v>0</v>
      </c>
      <c r="H111" s="43"/>
      <c r="I111" s="40"/>
      <c r="J111" s="19">
        <f>(I112+I113+I114+I116+I118)/5</f>
        <v>0</v>
      </c>
      <c r="K111" s="43"/>
      <c r="L111" s="40"/>
      <c r="M111" s="19">
        <f>(L112+L113+L114+L116+L118)/5</f>
        <v>0</v>
      </c>
      <c r="N111" s="43"/>
      <c r="O111" s="40"/>
      <c r="P111" s="19">
        <f>(O112+O113+O114+O116+O118)/5</f>
        <v>0</v>
      </c>
      <c r="Q111" s="43"/>
      <c r="R111" s="41"/>
    </row>
    <row r="112" spans="2:18" ht="12.75">
      <c r="B112" s="9" t="s">
        <v>436</v>
      </c>
      <c r="F112" s="41"/>
      <c r="G112" s="18"/>
      <c r="H112" s="43"/>
      <c r="I112" s="41"/>
      <c r="J112" s="18"/>
      <c r="K112" s="43"/>
      <c r="L112" s="41"/>
      <c r="M112" s="18"/>
      <c r="N112" s="43"/>
      <c r="O112" s="41"/>
      <c r="P112" s="18"/>
      <c r="Q112" s="43"/>
      <c r="R112" s="41"/>
    </row>
    <row r="113" spans="2:18" ht="12.75">
      <c r="B113" s="9" t="s">
        <v>244</v>
      </c>
      <c r="F113" s="41"/>
      <c r="G113" s="18"/>
      <c r="H113" s="43"/>
      <c r="I113" s="41"/>
      <c r="J113" s="18"/>
      <c r="K113" s="43"/>
      <c r="L113" s="41"/>
      <c r="M113" s="18"/>
      <c r="N113" s="43"/>
      <c r="O113" s="41"/>
      <c r="P113" s="18"/>
      <c r="Q113" s="43"/>
      <c r="R113" s="41"/>
    </row>
    <row r="114" spans="2:18" ht="12.75">
      <c r="B114" s="9" t="s">
        <v>437</v>
      </c>
      <c r="F114" s="41"/>
      <c r="G114" s="18"/>
      <c r="H114" s="43"/>
      <c r="I114" s="41"/>
      <c r="J114" s="18"/>
      <c r="K114" s="43"/>
      <c r="L114" s="41"/>
      <c r="M114" s="18"/>
      <c r="N114" s="43"/>
      <c r="O114" s="41"/>
      <c r="P114" s="18"/>
      <c r="Q114" s="43"/>
      <c r="R114" s="41"/>
    </row>
    <row r="115" spans="2:18" ht="12.75">
      <c r="B115" s="9" t="s">
        <v>245</v>
      </c>
      <c r="F115" s="40"/>
      <c r="G115" s="18"/>
      <c r="H115" s="43"/>
      <c r="I115" s="40"/>
      <c r="J115" s="18"/>
      <c r="K115" s="43"/>
      <c r="L115" s="40"/>
      <c r="M115" s="18"/>
      <c r="N115" s="43"/>
      <c r="O115" s="40"/>
      <c r="P115" s="18"/>
      <c r="Q115" s="43"/>
      <c r="R115" s="41"/>
    </row>
    <row r="116" spans="2:18" ht="12.75">
      <c r="B116" s="9" t="s">
        <v>246</v>
      </c>
      <c r="F116" s="41"/>
      <c r="G116" s="18"/>
      <c r="H116" s="43"/>
      <c r="I116" s="41"/>
      <c r="J116" s="18"/>
      <c r="K116" s="43"/>
      <c r="L116" s="41"/>
      <c r="M116" s="18"/>
      <c r="N116" s="43"/>
      <c r="O116" s="41"/>
      <c r="P116" s="18"/>
      <c r="Q116" s="43"/>
      <c r="R116" s="41"/>
    </row>
    <row r="117" spans="2:18" ht="12.75">
      <c r="B117" s="9" t="s">
        <v>247</v>
      </c>
      <c r="F117" s="40"/>
      <c r="G117" s="18"/>
      <c r="H117" s="43"/>
      <c r="I117" s="40"/>
      <c r="J117" s="18"/>
      <c r="K117" s="43"/>
      <c r="L117" s="40"/>
      <c r="M117" s="18"/>
      <c r="N117" s="43"/>
      <c r="O117" s="40"/>
      <c r="P117" s="18"/>
      <c r="Q117" s="43"/>
      <c r="R117" s="41"/>
    </row>
    <row r="118" spans="2:18" ht="12.75">
      <c r="B118" s="9" t="s">
        <v>248</v>
      </c>
      <c r="F118" s="41"/>
      <c r="G118" s="18"/>
      <c r="H118" s="43"/>
      <c r="I118" s="41"/>
      <c r="J118" s="18"/>
      <c r="K118" s="43"/>
      <c r="L118" s="41"/>
      <c r="M118" s="18"/>
      <c r="N118" s="43"/>
      <c r="O118" s="41"/>
      <c r="P118" s="18"/>
      <c r="Q118" s="43"/>
      <c r="R118" s="41"/>
    </row>
    <row r="119" spans="1:18" ht="12.75">
      <c r="A119" s="9" t="s">
        <v>250</v>
      </c>
      <c r="F119" s="40"/>
      <c r="G119" s="19">
        <f>(F120+F121+F124+F126+F129+F131)/6</f>
        <v>0</v>
      </c>
      <c r="H119" s="43"/>
      <c r="I119" s="40"/>
      <c r="J119" s="19">
        <f>(I120+I121+I124+I126+I129+I131)/6</f>
        <v>0</v>
      </c>
      <c r="K119" s="43"/>
      <c r="L119" s="40"/>
      <c r="M119" s="19">
        <f>(L120+L121+L124+L126+L129+L131)/6</f>
        <v>0</v>
      </c>
      <c r="N119" s="43"/>
      <c r="O119" s="40"/>
      <c r="P119" s="19">
        <f>(O120+O121+O124+O126+O129+O131)/6</f>
        <v>0</v>
      </c>
      <c r="Q119" s="43"/>
      <c r="R119" s="41"/>
    </row>
    <row r="120" spans="2:18" ht="12.75">
      <c r="B120" s="9" t="s">
        <v>438</v>
      </c>
      <c r="F120" s="41"/>
      <c r="G120" s="18"/>
      <c r="H120" s="43"/>
      <c r="I120" s="41"/>
      <c r="J120" s="18"/>
      <c r="K120" s="43"/>
      <c r="L120" s="41"/>
      <c r="M120" s="18"/>
      <c r="N120" s="43"/>
      <c r="O120" s="41"/>
      <c r="P120" s="18"/>
      <c r="Q120" s="43"/>
      <c r="R120" s="41"/>
    </row>
    <row r="121" spans="2:18" ht="12.75">
      <c r="B121" s="9" t="s">
        <v>241</v>
      </c>
      <c r="F121" s="41"/>
      <c r="G121" s="18"/>
      <c r="H121" s="43"/>
      <c r="I121" s="41"/>
      <c r="J121" s="18"/>
      <c r="K121" s="43"/>
      <c r="L121" s="41"/>
      <c r="M121" s="18"/>
      <c r="N121" s="43"/>
      <c r="O121" s="41"/>
      <c r="P121" s="18"/>
      <c r="Q121" s="43"/>
      <c r="R121" s="41"/>
    </row>
    <row r="122" spans="2:18" ht="12.75">
      <c r="B122" s="9" t="s">
        <v>242</v>
      </c>
      <c r="F122" s="40"/>
      <c r="G122" s="18"/>
      <c r="H122" s="43"/>
      <c r="I122" s="40"/>
      <c r="J122" s="18"/>
      <c r="K122" s="43"/>
      <c r="L122" s="40"/>
      <c r="M122" s="18"/>
      <c r="N122" s="43"/>
      <c r="O122" s="40"/>
      <c r="P122" s="18"/>
      <c r="Q122" s="43"/>
      <c r="R122" s="41"/>
    </row>
    <row r="123" spans="2:18" ht="12.75">
      <c r="B123" s="9" t="s">
        <v>243</v>
      </c>
      <c r="F123" s="40"/>
      <c r="G123" s="18"/>
      <c r="H123" s="43"/>
      <c r="I123" s="40"/>
      <c r="J123" s="18"/>
      <c r="K123" s="43"/>
      <c r="L123" s="40"/>
      <c r="M123" s="18"/>
      <c r="N123" s="43"/>
      <c r="O123" s="40"/>
      <c r="P123" s="18"/>
      <c r="Q123" s="43"/>
      <c r="R123" s="41"/>
    </row>
    <row r="124" spans="2:18" ht="12.75">
      <c r="B124" s="9" t="s">
        <v>251</v>
      </c>
      <c r="F124" s="41"/>
      <c r="G124" s="18"/>
      <c r="H124" s="43"/>
      <c r="I124" s="41"/>
      <c r="J124" s="18"/>
      <c r="K124" s="43"/>
      <c r="L124" s="41"/>
      <c r="M124" s="18"/>
      <c r="N124" s="43"/>
      <c r="O124" s="41"/>
      <c r="P124" s="18"/>
      <c r="Q124" s="43"/>
      <c r="R124" s="41"/>
    </row>
    <row r="125" spans="2:18" ht="12.75">
      <c r="B125" s="9" t="s">
        <v>252</v>
      </c>
      <c r="F125" s="40"/>
      <c r="G125" s="18"/>
      <c r="H125" s="43"/>
      <c r="I125" s="40"/>
      <c r="J125" s="18"/>
      <c r="K125" s="43"/>
      <c r="L125" s="40"/>
      <c r="M125" s="18"/>
      <c r="N125" s="43"/>
      <c r="O125" s="40"/>
      <c r="P125" s="18"/>
      <c r="Q125" s="43"/>
      <c r="R125" s="41"/>
    </row>
    <row r="126" spans="2:18" ht="12.75">
      <c r="B126" s="9" t="s">
        <v>253</v>
      </c>
      <c r="F126" s="41"/>
      <c r="G126" s="18"/>
      <c r="H126" s="43"/>
      <c r="I126" s="41"/>
      <c r="J126" s="18"/>
      <c r="K126" s="43"/>
      <c r="L126" s="41"/>
      <c r="M126" s="18"/>
      <c r="N126" s="43"/>
      <c r="O126" s="41"/>
      <c r="P126" s="18"/>
      <c r="Q126" s="43"/>
      <c r="R126" s="41"/>
    </row>
    <row r="127" spans="2:18" ht="12.75">
      <c r="B127" s="9" t="s">
        <v>254</v>
      </c>
      <c r="F127" s="40"/>
      <c r="G127" s="18"/>
      <c r="H127" s="43"/>
      <c r="I127" s="40"/>
      <c r="J127" s="18"/>
      <c r="K127" s="43"/>
      <c r="L127" s="40"/>
      <c r="M127" s="18"/>
      <c r="N127" s="43"/>
      <c r="O127" s="40"/>
      <c r="P127" s="18"/>
      <c r="Q127" s="43"/>
      <c r="R127" s="41"/>
    </row>
    <row r="128" spans="2:18" ht="12.75">
      <c r="B128" s="9" t="s">
        <v>255</v>
      </c>
      <c r="F128" s="40"/>
      <c r="G128" s="18"/>
      <c r="H128" s="43"/>
      <c r="I128" s="40"/>
      <c r="J128" s="18"/>
      <c r="K128" s="43"/>
      <c r="L128" s="40"/>
      <c r="M128" s="18"/>
      <c r="N128" s="43"/>
      <c r="O128" s="40"/>
      <c r="P128" s="18"/>
      <c r="Q128" s="43"/>
      <c r="R128" s="41"/>
    </row>
    <row r="129" spans="2:18" ht="12.75">
      <c r="B129" s="9" t="s">
        <v>257</v>
      </c>
      <c r="F129" s="41"/>
      <c r="G129" s="18"/>
      <c r="H129" s="43"/>
      <c r="I129" s="41"/>
      <c r="J129" s="18"/>
      <c r="K129" s="43"/>
      <c r="L129" s="41"/>
      <c r="M129" s="18"/>
      <c r="N129" s="43"/>
      <c r="O129" s="41"/>
      <c r="P129" s="18"/>
      <c r="Q129" s="43"/>
      <c r="R129" s="41"/>
    </row>
    <row r="130" spans="2:18" ht="12.75">
      <c r="B130" s="9" t="s">
        <v>247</v>
      </c>
      <c r="F130" s="40"/>
      <c r="G130" s="18"/>
      <c r="H130" s="43"/>
      <c r="I130" s="40"/>
      <c r="J130" s="18"/>
      <c r="K130" s="43"/>
      <c r="L130" s="40"/>
      <c r="M130" s="18"/>
      <c r="N130" s="43"/>
      <c r="O130" s="40"/>
      <c r="P130" s="18"/>
      <c r="Q130" s="43"/>
      <c r="R130" s="41"/>
    </row>
    <row r="131" spans="2:18" ht="12.75">
      <c r="B131" s="9" t="s">
        <v>256</v>
      </c>
      <c r="F131" s="41"/>
      <c r="G131" s="18"/>
      <c r="H131" s="43"/>
      <c r="I131" s="41"/>
      <c r="J131" s="18"/>
      <c r="K131" s="43"/>
      <c r="L131" s="41"/>
      <c r="M131" s="18"/>
      <c r="N131" s="43"/>
      <c r="O131" s="41"/>
      <c r="P131" s="18"/>
      <c r="Q131" s="43"/>
      <c r="R131" s="41"/>
    </row>
    <row r="132" spans="1:18" ht="12.75">
      <c r="A132" s="9" t="s">
        <v>259</v>
      </c>
      <c r="F132" s="40"/>
      <c r="G132" s="19">
        <f>SUM(F133:F138)/6</f>
        <v>0</v>
      </c>
      <c r="H132" s="43"/>
      <c r="I132" s="40"/>
      <c r="J132" s="19">
        <f>SUM(I133:I138)/6</f>
        <v>0</v>
      </c>
      <c r="K132" s="43"/>
      <c r="L132" s="40"/>
      <c r="M132" s="19">
        <f>SUM(L133:L138)/6</f>
        <v>0</v>
      </c>
      <c r="N132" s="43"/>
      <c r="O132" s="40"/>
      <c r="P132" s="19">
        <f>SUM(O133:O138)/6</f>
        <v>0</v>
      </c>
      <c r="Q132" s="43"/>
      <c r="R132" s="41"/>
    </row>
    <row r="133" spans="2:18" ht="12.75">
      <c r="B133" s="9" t="s">
        <v>258</v>
      </c>
      <c r="F133" s="41"/>
      <c r="G133" s="18"/>
      <c r="H133" s="43"/>
      <c r="I133" s="41"/>
      <c r="J133" s="18"/>
      <c r="K133" s="43"/>
      <c r="L133" s="41"/>
      <c r="M133" s="18"/>
      <c r="N133" s="43"/>
      <c r="O133" s="41"/>
      <c r="P133" s="18"/>
      <c r="Q133" s="43"/>
      <c r="R133" s="41"/>
    </row>
    <row r="134" spans="2:18" ht="12.75">
      <c r="B134" s="9" t="s">
        <v>260</v>
      </c>
      <c r="F134" s="41"/>
      <c r="G134" s="18"/>
      <c r="H134" s="43"/>
      <c r="I134" s="41"/>
      <c r="J134" s="18"/>
      <c r="K134" s="43"/>
      <c r="L134" s="41"/>
      <c r="M134" s="18"/>
      <c r="N134" s="43"/>
      <c r="O134" s="41"/>
      <c r="P134" s="18"/>
      <c r="Q134" s="43"/>
      <c r="R134" s="41"/>
    </row>
    <row r="135" spans="2:18" ht="12.75">
      <c r="B135" s="9" t="s">
        <v>268</v>
      </c>
      <c r="F135" s="41"/>
      <c r="G135" s="18"/>
      <c r="H135" s="43"/>
      <c r="I135" s="41"/>
      <c r="J135" s="18"/>
      <c r="K135" s="43"/>
      <c r="L135" s="41"/>
      <c r="M135" s="18"/>
      <c r="N135" s="43"/>
      <c r="O135" s="41"/>
      <c r="P135" s="18"/>
      <c r="Q135" s="43"/>
      <c r="R135" s="41"/>
    </row>
    <row r="136" spans="2:18" ht="12.75">
      <c r="B136" s="9" t="s">
        <v>261</v>
      </c>
      <c r="F136" s="41"/>
      <c r="G136" s="18"/>
      <c r="H136" s="43"/>
      <c r="I136" s="41"/>
      <c r="J136" s="18"/>
      <c r="K136" s="43"/>
      <c r="L136" s="41"/>
      <c r="M136" s="18"/>
      <c r="N136" s="43"/>
      <c r="O136" s="41"/>
      <c r="P136" s="18"/>
      <c r="Q136" s="43"/>
      <c r="R136" s="41"/>
    </row>
    <row r="137" spans="2:18" ht="12.75">
      <c r="B137" s="9" t="s">
        <v>262</v>
      </c>
      <c r="F137" s="41"/>
      <c r="G137" s="18"/>
      <c r="H137" s="43"/>
      <c r="I137" s="41"/>
      <c r="J137" s="18"/>
      <c r="K137" s="43"/>
      <c r="L137" s="41"/>
      <c r="M137" s="18"/>
      <c r="N137" s="43"/>
      <c r="O137" s="41"/>
      <c r="P137" s="18"/>
      <c r="Q137" s="43"/>
      <c r="R137" s="41"/>
    </row>
    <row r="138" spans="2:18" ht="12.75">
      <c r="B138" s="9" t="s">
        <v>263</v>
      </c>
      <c r="F138" s="41"/>
      <c r="G138" s="18"/>
      <c r="H138" s="43"/>
      <c r="I138" s="41"/>
      <c r="J138" s="18"/>
      <c r="K138" s="43"/>
      <c r="L138" s="41"/>
      <c r="M138" s="18"/>
      <c r="N138" s="43"/>
      <c r="O138" s="41"/>
      <c r="P138" s="18"/>
      <c r="Q138" s="43"/>
      <c r="R138" s="41"/>
    </row>
    <row r="139" spans="2:18" ht="12.75">
      <c r="B139" s="9" t="s">
        <v>264</v>
      </c>
      <c r="F139" s="40"/>
      <c r="G139" s="18"/>
      <c r="H139" s="43"/>
      <c r="I139" s="40"/>
      <c r="J139" s="18"/>
      <c r="K139" s="43"/>
      <c r="L139" s="40"/>
      <c r="M139" s="18"/>
      <c r="N139" s="43"/>
      <c r="O139" s="40"/>
      <c r="P139" s="18"/>
      <c r="Q139" s="43"/>
      <c r="R139" s="41"/>
    </row>
    <row r="140" spans="1:18" ht="12.75">
      <c r="A140" s="9" t="s">
        <v>265</v>
      </c>
      <c r="F140" s="40"/>
      <c r="G140" s="19">
        <f>SUM(F141:F144)/4</f>
        <v>0</v>
      </c>
      <c r="H140" s="43"/>
      <c r="I140" s="40"/>
      <c r="J140" s="19">
        <f>SUM(I141:I144)/4</f>
        <v>0</v>
      </c>
      <c r="K140" s="43"/>
      <c r="L140" s="40"/>
      <c r="M140" s="19">
        <f>SUM(L141:L144)/4</f>
        <v>0</v>
      </c>
      <c r="N140" s="43"/>
      <c r="O140" s="40"/>
      <c r="P140" s="19">
        <f>SUM(O141:O144)/4</f>
        <v>0</v>
      </c>
      <c r="Q140" s="43"/>
      <c r="R140" s="41"/>
    </row>
    <row r="141" spans="2:18" ht="12.75">
      <c r="B141" s="9" t="s">
        <v>266</v>
      </c>
      <c r="F141" s="41"/>
      <c r="G141" s="18"/>
      <c r="H141" s="43"/>
      <c r="I141" s="41"/>
      <c r="J141" s="18"/>
      <c r="K141" s="43"/>
      <c r="L141" s="41"/>
      <c r="M141" s="18"/>
      <c r="N141" s="43"/>
      <c r="O141" s="41"/>
      <c r="P141" s="18"/>
      <c r="Q141" s="43"/>
      <c r="R141" s="41"/>
    </row>
    <row r="142" spans="2:18" ht="12.75">
      <c r="B142" s="9" t="s">
        <v>267</v>
      </c>
      <c r="F142" s="41"/>
      <c r="G142" s="18"/>
      <c r="H142" s="43"/>
      <c r="I142" s="41"/>
      <c r="J142" s="18"/>
      <c r="K142" s="43"/>
      <c r="L142" s="41"/>
      <c r="M142" s="18"/>
      <c r="N142" s="43"/>
      <c r="O142" s="41"/>
      <c r="P142" s="18"/>
      <c r="Q142" s="43"/>
      <c r="R142" s="41"/>
    </row>
    <row r="143" spans="2:18" ht="12.75">
      <c r="B143" s="9" t="s">
        <v>269</v>
      </c>
      <c r="F143" s="41"/>
      <c r="G143" s="18"/>
      <c r="H143" s="43"/>
      <c r="I143" s="41"/>
      <c r="J143" s="18"/>
      <c r="K143" s="43"/>
      <c r="L143" s="41"/>
      <c r="M143" s="18"/>
      <c r="N143" s="43"/>
      <c r="O143" s="41"/>
      <c r="P143" s="18"/>
      <c r="Q143" s="43"/>
      <c r="R143" s="41"/>
    </row>
    <row r="144" spans="2:18" ht="12.75">
      <c r="B144" s="9" t="s">
        <v>270</v>
      </c>
      <c r="F144" s="41"/>
      <c r="G144" s="18"/>
      <c r="H144" s="43"/>
      <c r="I144" s="41"/>
      <c r="J144" s="18"/>
      <c r="K144" s="43"/>
      <c r="L144" s="41"/>
      <c r="M144" s="18"/>
      <c r="N144" s="43"/>
      <c r="O144" s="41"/>
      <c r="P144" s="18"/>
      <c r="Q144" s="43"/>
      <c r="R144" s="41"/>
    </row>
    <row r="145" spans="2:18" ht="12.75">
      <c r="B145" s="9" t="s">
        <v>271</v>
      </c>
      <c r="F145" s="40"/>
      <c r="G145" s="18"/>
      <c r="H145" s="43"/>
      <c r="I145" s="40"/>
      <c r="J145" s="18"/>
      <c r="K145" s="43"/>
      <c r="L145" s="40"/>
      <c r="M145" s="18"/>
      <c r="N145" s="43"/>
      <c r="O145" s="40"/>
      <c r="P145" s="18"/>
      <c r="Q145" s="43"/>
      <c r="R145" s="41"/>
    </row>
    <row r="146" spans="1:18" ht="12.75">
      <c r="A146" s="9" t="s">
        <v>272</v>
      </c>
      <c r="F146" s="40"/>
      <c r="G146" s="19">
        <f>SUM(F147:F150)/4</f>
        <v>0</v>
      </c>
      <c r="H146" s="43"/>
      <c r="I146" s="40"/>
      <c r="J146" s="19">
        <f>SUM(I147:I150)/4</f>
        <v>0</v>
      </c>
      <c r="K146" s="43"/>
      <c r="L146" s="40"/>
      <c r="M146" s="19">
        <f>SUM(L147:L150)/4</f>
        <v>0</v>
      </c>
      <c r="N146" s="43"/>
      <c r="O146" s="40"/>
      <c r="P146" s="19">
        <f>SUM(O147:O150)/4</f>
        <v>0</v>
      </c>
      <c r="Q146" s="43"/>
      <c r="R146" s="41"/>
    </row>
    <row r="147" spans="2:18" ht="12.75">
      <c r="B147" s="9" t="s">
        <v>273</v>
      </c>
      <c r="F147" s="41"/>
      <c r="G147" s="18"/>
      <c r="H147" s="43"/>
      <c r="I147" s="41"/>
      <c r="J147" s="18"/>
      <c r="K147" s="43"/>
      <c r="L147" s="41"/>
      <c r="M147" s="18"/>
      <c r="N147" s="43"/>
      <c r="O147" s="41"/>
      <c r="P147" s="18"/>
      <c r="Q147" s="43"/>
      <c r="R147" s="41"/>
    </row>
    <row r="148" spans="2:18" ht="12.75">
      <c r="B148" s="9" t="s">
        <v>274</v>
      </c>
      <c r="F148" s="41"/>
      <c r="G148" s="18"/>
      <c r="H148" s="43"/>
      <c r="I148" s="41"/>
      <c r="J148" s="18"/>
      <c r="K148" s="43"/>
      <c r="L148" s="41"/>
      <c r="M148" s="18"/>
      <c r="N148" s="43"/>
      <c r="O148" s="41"/>
      <c r="P148" s="18"/>
      <c r="Q148" s="43"/>
      <c r="R148" s="41"/>
    </row>
    <row r="149" spans="2:18" ht="12.75">
      <c r="B149" s="9" t="s">
        <v>275</v>
      </c>
      <c r="F149" s="41"/>
      <c r="G149" s="18"/>
      <c r="H149" s="43"/>
      <c r="I149" s="41"/>
      <c r="J149" s="18"/>
      <c r="K149" s="43"/>
      <c r="L149" s="41"/>
      <c r="M149" s="18"/>
      <c r="N149" s="43"/>
      <c r="O149" s="41"/>
      <c r="P149" s="18"/>
      <c r="Q149" s="43"/>
      <c r="R149" s="41"/>
    </row>
    <row r="150" spans="2:18" ht="12.75">
      <c r="B150" s="9" t="s">
        <v>276</v>
      </c>
      <c r="F150" s="41"/>
      <c r="G150" s="18"/>
      <c r="H150" s="43"/>
      <c r="I150" s="41"/>
      <c r="J150" s="18"/>
      <c r="K150" s="43"/>
      <c r="L150" s="41"/>
      <c r="M150" s="18"/>
      <c r="N150" s="43"/>
      <c r="O150" s="41"/>
      <c r="P150" s="18"/>
      <c r="Q150" s="43"/>
      <c r="R150" s="41"/>
    </row>
    <row r="151" spans="3:18" ht="12.75">
      <c r="C151" s="8" t="s">
        <v>336</v>
      </c>
      <c r="D151" s="8"/>
      <c r="E151" s="8"/>
      <c r="F151" s="42"/>
      <c r="G151" s="14">
        <f>G111+G119+G132+G140+G146</f>
        <v>0</v>
      </c>
      <c r="H151" s="43"/>
      <c r="I151" s="42"/>
      <c r="J151" s="14">
        <f>J111+J119+J132+J140+J146</f>
        <v>0</v>
      </c>
      <c r="K151" s="43"/>
      <c r="L151" s="42"/>
      <c r="M151" s="14">
        <f>M111+M119+M132+M140+M146</f>
        <v>0</v>
      </c>
      <c r="N151" s="43"/>
      <c r="O151" s="42"/>
      <c r="P151" s="14">
        <f>P111+P119+P132+P140+P146</f>
        <v>0</v>
      </c>
      <c r="Q151" s="43"/>
      <c r="R151" s="41"/>
    </row>
    <row r="152" spans="3:18" ht="12.75">
      <c r="C152" s="8" t="s">
        <v>337</v>
      </c>
      <c r="D152" s="8"/>
      <c r="E152" s="8"/>
      <c r="F152" s="42"/>
      <c r="G152" s="14">
        <f>G151/5</f>
        <v>0</v>
      </c>
      <c r="H152" s="43"/>
      <c r="I152" s="42"/>
      <c r="J152" s="14">
        <f>J151/5</f>
        <v>0</v>
      </c>
      <c r="K152" s="43"/>
      <c r="L152" s="42"/>
      <c r="M152" s="14">
        <f>M151/5</f>
        <v>0</v>
      </c>
      <c r="N152" s="43"/>
      <c r="O152" s="42"/>
      <c r="P152" s="14">
        <f>P151/5</f>
        <v>0</v>
      </c>
      <c r="Q152" s="43"/>
      <c r="R152" s="41"/>
    </row>
    <row r="153" spans="3:18" ht="12.75">
      <c r="C153" s="8" t="s">
        <v>338</v>
      </c>
      <c r="D153" s="8"/>
      <c r="E153" s="8"/>
      <c r="F153" s="42"/>
      <c r="G153" s="14">
        <f>G152/5*100</f>
        <v>0</v>
      </c>
      <c r="H153" s="43"/>
      <c r="I153" s="42"/>
      <c r="J153" s="14">
        <f>J152/5*100</f>
        <v>0</v>
      </c>
      <c r="K153" s="43"/>
      <c r="L153" s="42"/>
      <c r="M153" s="14">
        <f>M152/5*100</f>
        <v>0</v>
      </c>
      <c r="N153" s="43"/>
      <c r="O153" s="42"/>
      <c r="P153" s="14">
        <f>P152/5*100</f>
        <v>0</v>
      </c>
      <c r="Q153" s="43"/>
      <c r="R153" s="41"/>
    </row>
    <row r="155" ht="12.75">
      <c r="A155" s="17" t="s">
        <v>325</v>
      </c>
    </row>
    <row r="156" ht="12.75">
      <c r="A156" s="9" t="s">
        <v>326</v>
      </c>
    </row>
    <row r="157" ht="12.75">
      <c r="A157" s="9" t="s">
        <v>327</v>
      </c>
    </row>
    <row r="158" ht="12.75">
      <c r="A158" s="9" t="s">
        <v>328</v>
      </c>
    </row>
    <row r="159" ht="12.75">
      <c r="A159" s="9" t="s">
        <v>329</v>
      </c>
    </row>
    <row r="160" ht="12.75">
      <c r="A160" s="9" t="s">
        <v>330</v>
      </c>
    </row>
    <row r="161" ht="12.75">
      <c r="A161" s="9" t="s">
        <v>331</v>
      </c>
    </row>
  </sheetData>
  <sheetProtection sheet="1" objects="1" scenarios="1"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3"/>
  <sheetViews>
    <sheetView zoomScalePageLayoutView="0" workbookViewId="0" topLeftCell="A73">
      <selection activeCell="K1" sqref="K1"/>
    </sheetView>
  </sheetViews>
  <sheetFormatPr defaultColWidth="9.140625" defaultRowHeight="15"/>
  <cols>
    <col min="1" max="3" width="18.7109375" style="9" customWidth="1"/>
    <col min="4" max="5" width="9.140625" style="9" customWidth="1"/>
    <col min="6" max="7" width="5.7109375" style="9" customWidth="1"/>
    <col min="8" max="8" width="6.7109375" style="9" customWidth="1"/>
    <col min="9" max="10" width="5.7109375" style="9" customWidth="1"/>
    <col min="11" max="11" width="6.7109375" style="9" customWidth="1"/>
    <col min="12" max="13" width="5.7109375" style="9" customWidth="1"/>
    <col min="14" max="14" width="6.7109375" style="9" customWidth="1"/>
    <col min="15" max="16" width="5.7109375" style="9" customWidth="1"/>
    <col min="17" max="17" width="6.7109375" style="9" customWidth="1"/>
    <col min="18" max="18" width="173.7109375" style="9" customWidth="1"/>
    <col min="19" max="16384" width="9.140625" style="9" customWidth="1"/>
  </cols>
  <sheetData>
    <row r="1" spans="1:18" ht="12.75">
      <c r="A1" s="17" t="s">
        <v>126</v>
      </c>
      <c r="F1" s="33" t="s">
        <v>412</v>
      </c>
      <c r="G1" s="50" t="s">
        <v>413</v>
      </c>
      <c r="H1" s="46" t="s">
        <v>335</v>
      </c>
      <c r="I1" s="33" t="s">
        <v>412</v>
      </c>
      <c r="J1" s="50" t="s">
        <v>413</v>
      </c>
      <c r="K1" s="48" t="s">
        <v>335</v>
      </c>
      <c r="L1" s="33" t="s">
        <v>412</v>
      </c>
      <c r="M1" s="50" t="s">
        <v>413</v>
      </c>
      <c r="N1" s="48" t="s">
        <v>335</v>
      </c>
      <c r="O1" s="33" t="s">
        <v>414</v>
      </c>
      <c r="P1" s="50" t="s">
        <v>413</v>
      </c>
      <c r="Q1" s="44" t="s">
        <v>335</v>
      </c>
      <c r="R1" s="45" t="s">
        <v>416</v>
      </c>
    </row>
    <row r="2" spans="5:18" ht="38.25">
      <c r="E2" s="2"/>
      <c r="F2" s="39" t="s">
        <v>86</v>
      </c>
      <c r="G2" s="5" t="s">
        <v>87</v>
      </c>
      <c r="H2" s="47"/>
      <c r="I2" s="39" t="s">
        <v>86</v>
      </c>
      <c r="J2" s="5" t="s">
        <v>87</v>
      </c>
      <c r="K2" s="47"/>
      <c r="L2" s="39" t="s">
        <v>86</v>
      </c>
      <c r="M2" s="5" t="s">
        <v>87</v>
      </c>
      <c r="N2" s="47"/>
      <c r="O2" s="39" t="s">
        <v>86</v>
      </c>
      <c r="P2" s="5" t="s">
        <v>87</v>
      </c>
      <c r="Q2" s="43"/>
      <c r="R2" s="41"/>
    </row>
    <row r="3" spans="1:18" ht="12.75">
      <c r="A3" s="9" t="s">
        <v>157</v>
      </c>
      <c r="F3" s="40"/>
      <c r="G3" s="19">
        <f>(F4+F6)/2</f>
        <v>0</v>
      </c>
      <c r="H3" s="43"/>
      <c r="I3" s="40"/>
      <c r="J3" s="19">
        <f>(I4+I6)/2</f>
        <v>0</v>
      </c>
      <c r="K3" s="43"/>
      <c r="L3" s="40"/>
      <c r="M3" s="19">
        <f>(L4+L6)/2</f>
        <v>0</v>
      </c>
      <c r="N3" s="43"/>
      <c r="O3" s="40"/>
      <c r="P3" s="19">
        <f>(O4+O6)/2</f>
        <v>0</v>
      </c>
      <c r="Q3" s="43"/>
      <c r="R3" s="41"/>
    </row>
    <row r="4" spans="2:18" ht="12.75">
      <c r="B4" s="9" t="s">
        <v>154</v>
      </c>
      <c r="F4" s="41"/>
      <c r="G4" s="18"/>
      <c r="H4" s="43"/>
      <c r="I4" s="41"/>
      <c r="J4" s="18"/>
      <c r="K4" s="43"/>
      <c r="L4" s="41"/>
      <c r="M4" s="18"/>
      <c r="N4" s="43"/>
      <c r="O4" s="41"/>
      <c r="P4" s="18"/>
      <c r="Q4" s="43"/>
      <c r="R4" s="41"/>
    </row>
    <row r="5" spans="2:18" ht="12.75">
      <c r="B5" s="9" t="s">
        <v>169</v>
      </c>
      <c r="F5" s="40"/>
      <c r="G5" s="18"/>
      <c r="H5" s="43"/>
      <c r="I5" s="40"/>
      <c r="J5" s="18"/>
      <c r="K5" s="43"/>
      <c r="L5" s="40"/>
      <c r="M5" s="18"/>
      <c r="N5" s="43"/>
      <c r="O5" s="40"/>
      <c r="P5" s="18"/>
      <c r="Q5" s="43"/>
      <c r="R5" s="41"/>
    </row>
    <row r="6" spans="2:18" ht="12.75">
      <c r="B6" s="9" t="s">
        <v>155</v>
      </c>
      <c r="F6" s="41"/>
      <c r="G6" s="18"/>
      <c r="H6" s="43"/>
      <c r="I6" s="41"/>
      <c r="J6" s="18"/>
      <c r="K6" s="43"/>
      <c r="L6" s="41"/>
      <c r="M6" s="18"/>
      <c r="N6" s="43"/>
      <c r="O6" s="41"/>
      <c r="P6" s="18"/>
      <c r="Q6" s="43"/>
      <c r="R6" s="41"/>
    </row>
    <row r="7" spans="2:18" ht="12.75">
      <c r="B7" s="9" t="s">
        <v>156</v>
      </c>
      <c r="F7" s="40"/>
      <c r="G7" s="18"/>
      <c r="H7" s="43"/>
      <c r="I7" s="40"/>
      <c r="J7" s="18"/>
      <c r="K7" s="43"/>
      <c r="L7" s="40"/>
      <c r="M7" s="18"/>
      <c r="N7" s="43"/>
      <c r="O7" s="40"/>
      <c r="P7" s="18"/>
      <c r="Q7" s="43"/>
      <c r="R7" s="41"/>
    </row>
    <row r="8" spans="1:18" ht="12.75">
      <c r="A8" s="9" t="s">
        <v>158</v>
      </c>
      <c r="F8" s="40"/>
      <c r="G8" s="19">
        <f>(F9+F11)/2</f>
        <v>0</v>
      </c>
      <c r="H8" s="43"/>
      <c r="I8" s="40"/>
      <c r="J8" s="19">
        <f>(I9+I11)/2</f>
        <v>0</v>
      </c>
      <c r="K8" s="43"/>
      <c r="L8" s="40"/>
      <c r="M8" s="19">
        <f>(L9+L11)/2</f>
        <v>0</v>
      </c>
      <c r="N8" s="43"/>
      <c r="O8" s="40"/>
      <c r="P8" s="19">
        <f>(O9+O11)/2</f>
        <v>0</v>
      </c>
      <c r="Q8" s="43"/>
      <c r="R8" s="41"/>
    </row>
    <row r="9" spans="2:18" ht="12.75">
      <c r="B9" s="9" t="s">
        <v>159</v>
      </c>
      <c r="F9" s="41"/>
      <c r="G9" s="18"/>
      <c r="H9" s="43"/>
      <c r="I9" s="41"/>
      <c r="J9" s="18"/>
      <c r="K9" s="43"/>
      <c r="L9" s="41"/>
      <c r="M9" s="18"/>
      <c r="N9" s="43"/>
      <c r="O9" s="41"/>
      <c r="P9" s="18"/>
      <c r="Q9" s="43"/>
      <c r="R9" s="41"/>
    </row>
    <row r="10" spans="2:18" ht="12.75">
      <c r="B10" s="9" t="s">
        <v>160</v>
      </c>
      <c r="F10" s="40"/>
      <c r="G10" s="18"/>
      <c r="H10" s="43"/>
      <c r="I10" s="40"/>
      <c r="J10" s="18"/>
      <c r="K10" s="43"/>
      <c r="L10" s="40"/>
      <c r="M10" s="18"/>
      <c r="N10" s="43"/>
      <c r="O10" s="40"/>
      <c r="P10" s="18"/>
      <c r="Q10" s="43"/>
      <c r="R10" s="41"/>
    </row>
    <row r="11" spans="2:18" ht="12.75">
      <c r="B11" s="9" t="s">
        <v>161</v>
      </c>
      <c r="F11" s="41"/>
      <c r="G11" s="18"/>
      <c r="H11" s="43"/>
      <c r="I11" s="41"/>
      <c r="J11" s="18"/>
      <c r="K11" s="43"/>
      <c r="L11" s="41"/>
      <c r="M11" s="18"/>
      <c r="N11" s="43"/>
      <c r="O11" s="41"/>
      <c r="P11" s="18"/>
      <c r="Q11" s="43"/>
      <c r="R11" s="41"/>
    </row>
    <row r="12" spans="2:18" ht="12.75">
      <c r="B12" s="9" t="s">
        <v>162</v>
      </c>
      <c r="F12" s="40"/>
      <c r="G12" s="18"/>
      <c r="H12" s="43"/>
      <c r="I12" s="40"/>
      <c r="J12" s="18"/>
      <c r="K12" s="43"/>
      <c r="L12" s="40"/>
      <c r="M12" s="18"/>
      <c r="N12" s="43"/>
      <c r="O12" s="40"/>
      <c r="P12" s="18"/>
      <c r="Q12" s="43"/>
      <c r="R12" s="41"/>
    </row>
    <row r="13" spans="1:18" ht="12.75">
      <c r="A13" s="9" t="s">
        <v>163</v>
      </c>
      <c r="F13" s="40"/>
      <c r="G13" s="19">
        <f>(F14+F15+F19+F21+F23)/5</f>
        <v>0</v>
      </c>
      <c r="H13" s="43"/>
      <c r="I13" s="40"/>
      <c r="J13" s="19">
        <f>(I14+I15+I19+I21+I23)/5</f>
        <v>0</v>
      </c>
      <c r="K13" s="43"/>
      <c r="L13" s="40"/>
      <c r="M13" s="19">
        <f>(L14+L15+L19+L21+L23)/5</f>
        <v>0</v>
      </c>
      <c r="N13" s="43"/>
      <c r="O13" s="40"/>
      <c r="P13" s="19">
        <f>(O14+O15+O19+O21+O23)/5</f>
        <v>0</v>
      </c>
      <c r="Q13" s="43"/>
      <c r="R13" s="41"/>
    </row>
    <row r="14" spans="2:18" ht="12.75">
      <c r="B14" s="9" t="s">
        <v>164</v>
      </c>
      <c r="F14" s="41"/>
      <c r="G14" s="18"/>
      <c r="H14" s="43"/>
      <c r="I14" s="41"/>
      <c r="J14" s="18"/>
      <c r="K14" s="43"/>
      <c r="L14" s="41"/>
      <c r="M14" s="18"/>
      <c r="N14" s="43"/>
      <c r="O14" s="41"/>
      <c r="P14" s="18"/>
      <c r="Q14" s="43"/>
      <c r="R14" s="41"/>
    </row>
    <row r="15" spans="2:18" ht="12.75">
      <c r="B15" s="9" t="s">
        <v>165</v>
      </c>
      <c r="F15" s="41"/>
      <c r="G15" s="18"/>
      <c r="H15" s="43"/>
      <c r="I15" s="41"/>
      <c r="J15" s="18"/>
      <c r="K15" s="43"/>
      <c r="L15" s="41"/>
      <c r="M15" s="18"/>
      <c r="N15" s="43"/>
      <c r="O15" s="41"/>
      <c r="P15" s="18"/>
      <c r="Q15" s="43"/>
      <c r="R15" s="41"/>
    </row>
    <row r="16" spans="2:18" ht="12.75">
      <c r="B16" s="9" t="s">
        <v>166</v>
      </c>
      <c r="F16" s="40"/>
      <c r="G16" s="18"/>
      <c r="H16" s="43"/>
      <c r="I16" s="40"/>
      <c r="J16" s="18"/>
      <c r="K16" s="43"/>
      <c r="L16" s="40"/>
      <c r="M16" s="18"/>
      <c r="N16" s="43"/>
      <c r="O16" s="40"/>
      <c r="P16" s="18"/>
      <c r="Q16" s="43"/>
      <c r="R16" s="41"/>
    </row>
    <row r="17" spans="2:18" ht="12.75">
      <c r="B17" s="9" t="s">
        <v>167</v>
      </c>
      <c r="F17" s="40"/>
      <c r="G17" s="18"/>
      <c r="H17" s="43"/>
      <c r="I17" s="40"/>
      <c r="J17" s="18"/>
      <c r="K17" s="43"/>
      <c r="L17" s="40"/>
      <c r="M17" s="18"/>
      <c r="N17" s="43"/>
      <c r="O17" s="40"/>
      <c r="P17" s="18"/>
      <c r="Q17" s="43"/>
      <c r="R17" s="41"/>
    </row>
    <row r="18" spans="2:18" ht="12.75">
      <c r="B18" s="9" t="s">
        <v>168</v>
      </c>
      <c r="F18" s="40"/>
      <c r="G18" s="18"/>
      <c r="H18" s="43"/>
      <c r="I18" s="40"/>
      <c r="J18" s="18"/>
      <c r="K18" s="43"/>
      <c r="L18" s="40"/>
      <c r="M18" s="18"/>
      <c r="N18" s="43"/>
      <c r="O18" s="40"/>
      <c r="P18" s="18"/>
      <c r="Q18" s="43"/>
      <c r="R18" s="41"/>
    </row>
    <row r="19" spans="2:18" ht="12.75">
      <c r="B19" s="9" t="s">
        <v>170</v>
      </c>
      <c r="F19" s="41"/>
      <c r="G19" s="18"/>
      <c r="H19" s="43"/>
      <c r="I19" s="41"/>
      <c r="J19" s="18"/>
      <c r="K19" s="43"/>
      <c r="L19" s="41"/>
      <c r="M19" s="18"/>
      <c r="N19" s="43"/>
      <c r="O19" s="41"/>
      <c r="P19" s="18"/>
      <c r="Q19" s="43"/>
      <c r="R19" s="41"/>
    </row>
    <row r="20" spans="2:18" ht="12.75">
      <c r="B20" s="9" t="s">
        <v>171</v>
      </c>
      <c r="F20" s="40"/>
      <c r="G20" s="18"/>
      <c r="H20" s="43"/>
      <c r="I20" s="40"/>
      <c r="J20" s="18"/>
      <c r="K20" s="43"/>
      <c r="L20" s="40"/>
      <c r="M20" s="18"/>
      <c r="N20" s="43"/>
      <c r="O20" s="40"/>
      <c r="P20" s="18"/>
      <c r="Q20" s="43"/>
      <c r="R20" s="41"/>
    </row>
    <row r="21" spans="2:18" ht="12.75">
      <c r="B21" s="9" t="s">
        <v>172</v>
      </c>
      <c r="F21" s="41"/>
      <c r="G21" s="18"/>
      <c r="H21" s="43"/>
      <c r="I21" s="41"/>
      <c r="J21" s="18"/>
      <c r="K21" s="43"/>
      <c r="L21" s="41"/>
      <c r="M21" s="18"/>
      <c r="N21" s="43"/>
      <c r="O21" s="41"/>
      <c r="P21" s="18"/>
      <c r="Q21" s="43"/>
      <c r="R21" s="41"/>
    </row>
    <row r="22" spans="2:18" ht="12.75">
      <c r="B22" s="9" t="s">
        <v>173</v>
      </c>
      <c r="F22" s="40"/>
      <c r="G22" s="18"/>
      <c r="H22" s="43"/>
      <c r="I22" s="40"/>
      <c r="J22" s="18"/>
      <c r="K22" s="43"/>
      <c r="L22" s="40"/>
      <c r="M22" s="18"/>
      <c r="N22" s="43"/>
      <c r="O22" s="40"/>
      <c r="P22" s="18"/>
      <c r="Q22" s="43"/>
      <c r="R22" s="41"/>
    </row>
    <row r="23" spans="2:18" ht="12.75">
      <c r="B23" s="9" t="s">
        <v>174</v>
      </c>
      <c r="F23" s="41"/>
      <c r="G23" s="18"/>
      <c r="H23" s="43"/>
      <c r="I23" s="41"/>
      <c r="J23" s="18"/>
      <c r="K23" s="43"/>
      <c r="L23" s="41"/>
      <c r="M23" s="18"/>
      <c r="N23" s="43"/>
      <c r="O23" s="41"/>
      <c r="P23" s="18"/>
      <c r="Q23" s="43"/>
      <c r="R23" s="41"/>
    </row>
    <row r="24" spans="2:18" ht="12.75">
      <c r="B24" s="9" t="s">
        <v>175</v>
      </c>
      <c r="F24" s="40"/>
      <c r="G24" s="18"/>
      <c r="H24" s="43"/>
      <c r="I24" s="40"/>
      <c r="J24" s="18"/>
      <c r="K24" s="43"/>
      <c r="L24" s="40"/>
      <c r="M24" s="18"/>
      <c r="N24" s="43"/>
      <c r="O24" s="40"/>
      <c r="P24" s="18"/>
      <c r="Q24" s="43"/>
      <c r="R24" s="41"/>
    </row>
    <row r="25" spans="2:18" ht="12.75">
      <c r="B25" s="9" t="s">
        <v>176</v>
      </c>
      <c r="F25" s="40"/>
      <c r="G25" s="18"/>
      <c r="H25" s="43"/>
      <c r="I25" s="40"/>
      <c r="J25" s="18"/>
      <c r="K25" s="43"/>
      <c r="L25" s="40"/>
      <c r="M25" s="18"/>
      <c r="N25" s="43"/>
      <c r="O25" s="40"/>
      <c r="P25" s="18"/>
      <c r="Q25" s="43"/>
      <c r="R25" s="41"/>
    </row>
    <row r="26" spans="2:18" ht="12.75">
      <c r="B26" s="9" t="s">
        <v>408</v>
      </c>
      <c r="F26" s="40"/>
      <c r="G26" s="18"/>
      <c r="H26" s="43"/>
      <c r="I26" s="40"/>
      <c r="J26" s="18"/>
      <c r="K26" s="43"/>
      <c r="L26" s="40"/>
      <c r="M26" s="18"/>
      <c r="N26" s="43"/>
      <c r="O26" s="40"/>
      <c r="P26" s="18"/>
      <c r="Q26" s="43"/>
      <c r="R26" s="41"/>
    </row>
    <row r="27" spans="2:18" ht="12.75">
      <c r="B27" s="9" t="s">
        <v>177</v>
      </c>
      <c r="F27" s="40"/>
      <c r="G27" s="18"/>
      <c r="H27" s="43"/>
      <c r="I27" s="40"/>
      <c r="J27" s="18"/>
      <c r="K27" s="43"/>
      <c r="L27" s="40"/>
      <c r="M27" s="18"/>
      <c r="N27" s="43"/>
      <c r="O27" s="40"/>
      <c r="P27" s="18"/>
      <c r="Q27" s="43"/>
      <c r="R27" s="41"/>
    </row>
    <row r="28" spans="2:18" ht="12.75">
      <c r="B28" s="9" t="s">
        <v>178</v>
      </c>
      <c r="F28" s="40"/>
      <c r="G28" s="18"/>
      <c r="H28" s="43"/>
      <c r="I28" s="40"/>
      <c r="J28" s="18"/>
      <c r="K28" s="43"/>
      <c r="L28" s="40"/>
      <c r="M28" s="18"/>
      <c r="N28" s="43"/>
      <c r="O28" s="40"/>
      <c r="P28" s="18"/>
      <c r="Q28" s="43"/>
      <c r="R28" s="41"/>
    </row>
    <row r="29" spans="1:18" ht="12.75">
      <c r="A29" s="9" t="s">
        <v>189</v>
      </c>
      <c r="F29" s="40"/>
      <c r="G29" s="19">
        <f>(SUM(F30:F34)+F37)/6</f>
        <v>0</v>
      </c>
      <c r="H29" s="43"/>
      <c r="I29" s="40"/>
      <c r="J29" s="19">
        <f>(SUM(I30:I34)+I37)/6</f>
        <v>0</v>
      </c>
      <c r="K29" s="43"/>
      <c r="L29" s="40"/>
      <c r="M29" s="19">
        <f>(SUM(L30:L34)+L37)/6</f>
        <v>0</v>
      </c>
      <c r="N29" s="43"/>
      <c r="O29" s="40"/>
      <c r="P29" s="19">
        <f>(SUM(O30:O34)+O37)/6</f>
        <v>0</v>
      </c>
      <c r="Q29" s="43"/>
      <c r="R29" s="41"/>
    </row>
    <row r="30" spans="2:18" ht="12.75">
      <c r="B30" s="9" t="s">
        <v>179</v>
      </c>
      <c r="F30" s="41"/>
      <c r="G30" s="18"/>
      <c r="H30" s="43"/>
      <c r="I30" s="41"/>
      <c r="J30" s="18"/>
      <c r="K30" s="43"/>
      <c r="L30" s="41"/>
      <c r="M30" s="18"/>
      <c r="N30" s="43"/>
      <c r="O30" s="41"/>
      <c r="P30" s="18"/>
      <c r="Q30" s="43"/>
      <c r="R30" s="41"/>
    </row>
    <row r="31" spans="2:18" ht="12.75">
      <c r="B31" s="9" t="s">
        <v>180</v>
      </c>
      <c r="F31" s="41"/>
      <c r="G31" s="18"/>
      <c r="H31" s="43"/>
      <c r="I31" s="41"/>
      <c r="J31" s="18"/>
      <c r="K31" s="43"/>
      <c r="L31" s="41"/>
      <c r="M31" s="18"/>
      <c r="N31" s="43"/>
      <c r="O31" s="41"/>
      <c r="P31" s="18"/>
      <c r="Q31" s="43"/>
      <c r="R31" s="41"/>
    </row>
    <row r="32" spans="2:18" ht="12.75">
      <c r="B32" s="9" t="s">
        <v>181</v>
      </c>
      <c r="F32" s="41"/>
      <c r="G32" s="18"/>
      <c r="H32" s="43"/>
      <c r="I32" s="41"/>
      <c r="J32" s="18"/>
      <c r="K32" s="43"/>
      <c r="L32" s="41"/>
      <c r="M32" s="18"/>
      <c r="N32" s="43"/>
      <c r="O32" s="41"/>
      <c r="P32" s="18"/>
      <c r="Q32" s="43"/>
      <c r="R32" s="41"/>
    </row>
    <row r="33" spans="2:18" ht="12.75">
      <c r="B33" s="9" t="s">
        <v>182</v>
      </c>
      <c r="F33" s="41"/>
      <c r="G33" s="18"/>
      <c r="H33" s="43"/>
      <c r="I33" s="41"/>
      <c r="J33" s="18"/>
      <c r="K33" s="43"/>
      <c r="L33" s="41"/>
      <c r="M33" s="18"/>
      <c r="N33" s="43"/>
      <c r="O33" s="41"/>
      <c r="P33" s="18"/>
      <c r="Q33" s="43"/>
      <c r="R33" s="41"/>
    </row>
    <row r="34" spans="2:18" ht="12.75">
      <c r="B34" s="9" t="s">
        <v>183</v>
      </c>
      <c r="F34" s="41"/>
      <c r="G34" s="18"/>
      <c r="H34" s="43"/>
      <c r="I34" s="41"/>
      <c r="J34" s="18"/>
      <c r="K34" s="43"/>
      <c r="L34" s="41"/>
      <c r="M34" s="18"/>
      <c r="N34" s="43"/>
      <c r="O34" s="41"/>
      <c r="P34" s="18"/>
      <c r="Q34" s="43"/>
      <c r="R34" s="41"/>
    </row>
    <row r="35" spans="2:18" ht="12.75">
      <c r="B35" s="9" t="s">
        <v>184</v>
      </c>
      <c r="F35" s="40"/>
      <c r="G35" s="18"/>
      <c r="H35" s="43"/>
      <c r="I35" s="40"/>
      <c r="J35" s="18"/>
      <c r="K35" s="43"/>
      <c r="L35" s="40"/>
      <c r="M35" s="18"/>
      <c r="N35" s="43"/>
      <c r="O35" s="40"/>
      <c r="P35" s="18"/>
      <c r="Q35" s="43"/>
      <c r="R35" s="41"/>
    </row>
    <row r="36" spans="2:18" ht="12.75">
      <c r="B36" s="9" t="s">
        <v>185</v>
      </c>
      <c r="F36" s="40"/>
      <c r="G36" s="18"/>
      <c r="H36" s="43"/>
      <c r="I36" s="40"/>
      <c r="J36" s="18"/>
      <c r="K36" s="43"/>
      <c r="L36" s="40"/>
      <c r="M36" s="18"/>
      <c r="N36" s="43"/>
      <c r="O36" s="40"/>
      <c r="P36" s="18"/>
      <c r="Q36" s="43"/>
      <c r="R36" s="41"/>
    </row>
    <row r="37" spans="2:18" ht="12.75">
      <c r="B37" s="9" t="s">
        <v>186</v>
      </c>
      <c r="F37" s="41"/>
      <c r="G37" s="18"/>
      <c r="H37" s="43"/>
      <c r="I37" s="41"/>
      <c r="J37" s="18"/>
      <c r="K37" s="43"/>
      <c r="L37" s="41"/>
      <c r="M37" s="18"/>
      <c r="N37" s="43"/>
      <c r="O37" s="41"/>
      <c r="P37" s="18"/>
      <c r="Q37" s="43"/>
      <c r="R37" s="41"/>
    </row>
    <row r="38" spans="2:18" ht="12.75">
      <c r="B38" s="9" t="s">
        <v>187</v>
      </c>
      <c r="F38" s="40"/>
      <c r="G38" s="18"/>
      <c r="H38" s="43"/>
      <c r="I38" s="40"/>
      <c r="J38" s="18"/>
      <c r="K38" s="43"/>
      <c r="L38" s="40"/>
      <c r="M38" s="18"/>
      <c r="N38" s="43"/>
      <c r="O38" s="40"/>
      <c r="P38" s="18"/>
      <c r="Q38" s="43"/>
      <c r="R38" s="41"/>
    </row>
    <row r="39" spans="2:18" ht="12.75">
      <c r="B39" s="9" t="s">
        <v>188</v>
      </c>
      <c r="F39" s="40"/>
      <c r="G39" s="18"/>
      <c r="H39" s="43"/>
      <c r="I39" s="40"/>
      <c r="J39" s="18"/>
      <c r="K39" s="43"/>
      <c r="L39" s="40"/>
      <c r="M39" s="18"/>
      <c r="N39" s="43"/>
      <c r="O39" s="40"/>
      <c r="P39" s="18"/>
      <c r="Q39" s="43"/>
      <c r="R39" s="41"/>
    </row>
    <row r="40" spans="1:18" ht="12.75">
      <c r="A40" s="9" t="s">
        <v>190</v>
      </c>
      <c r="F40" s="40"/>
      <c r="G40" s="19">
        <f>(SUM(F41:F45)+F48)/6</f>
        <v>0</v>
      </c>
      <c r="H40" s="43"/>
      <c r="I40" s="40"/>
      <c r="J40" s="19">
        <f>(SUM(I41:I45)+I48)/6</f>
        <v>0</v>
      </c>
      <c r="K40" s="43"/>
      <c r="L40" s="40"/>
      <c r="M40" s="19">
        <f>(SUM(L41:L45)+L48)/6</f>
        <v>0</v>
      </c>
      <c r="N40" s="43"/>
      <c r="O40" s="40"/>
      <c r="P40" s="19">
        <f>(SUM(O41:O45)+O48)/6</f>
        <v>0</v>
      </c>
      <c r="Q40" s="43"/>
      <c r="R40" s="41"/>
    </row>
    <row r="41" spans="2:18" ht="12.75">
      <c r="B41" s="9" t="s">
        <v>191</v>
      </c>
      <c r="F41" s="41"/>
      <c r="G41" s="18"/>
      <c r="H41" s="43"/>
      <c r="I41" s="41"/>
      <c r="J41" s="18"/>
      <c r="K41" s="43"/>
      <c r="L41" s="41"/>
      <c r="M41" s="18"/>
      <c r="N41" s="43"/>
      <c r="O41" s="41"/>
      <c r="P41" s="18"/>
      <c r="Q41" s="43"/>
      <c r="R41" s="41"/>
    </row>
    <row r="42" spans="2:18" ht="12.75">
      <c r="B42" s="9" t="s">
        <v>180</v>
      </c>
      <c r="F42" s="41"/>
      <c r="G42" s="18"/>
      <c r="H42" s="43"/>
      <c r="I42" s="41"/>
      <c r="J42" s="18"/>
      <c r="K42" s="43"/>
      <c r="L42" s="41"/>
      <c r="M42" s="18"/>
      <c r="N42" s="43"/>
      <c r="O42" s="41"/>
      <c r="P42" s="18"/>
      <c r="Q42" s="43"/>
      <c r="R42" s="41"/>
    </row>
    <row r="43" spans="2:18" ht="12.75">
      <c r="B43" s="9" t="s">
        <v>181</v>
      </c>
      <c r="F43" s="41"/>
      <c r="G43" s="18"/>
      <c r="H43" s="43"/>
      <c r="I43" s="41"/>
      <c r="J43" s="18"/>
      <c r="K43" s="43"/>
      <c r="L43" s="41"/>
      <c r="M43" s="18"/>
      <c r="N43" s="43"/>
      <c r="O43" s="41"/>
      <c r="P43" s="18"/>
      <c r="Q43" s="43"/>
      <c r="R43" s="41"/>
    </row>
    <row r="44" spans="2:18" ht="12.75">
      <c r="B44" s="9" t="s">
        <v>182</v>
      </c>
      <c r="F44" s="41"/>
      <c r="G44" s="18"/>
      <c r="H44" s="43"/>
      <c r="I44" s="41"/>
      <c r="J44" s="18"/>
      <c r="K44" s="43"/>
      <c r="L44" s="41"/>
      <c r="M44" s="18"/>
      <c r="N44" s="43"/>
      <c r="O44" s="41"/>
      <c r="P44" s="18"/>
      <c r="Q44" s="43"/>
      <c r="R44" s="41"/>
    </row>
    <row r="45" spans="2:18" ht="12.75">
      <c r="B45" s="9" t="s">
        <v>183</v>
      </c>
      <c r="F45" s="41"/>
      <c r="G45" s="18"/>
      <c r="H45" s="43"/>
      <c r="I45" s="41"/>
      <c r="J45" s="18"/>
      <c r="K45" s="43"/>
      <c r="L45" s="41"/>
      <c r="M45" s="18"/>
      <c r="N45" s="43"/>
      <c r="O45" s="41"/>
      <c r="P45" s="18"/>
      <c r="Q45" s="43"/>
      <c r="R45" s="41"/>
    </row>
    <row r="46" spans="2:18" ht="12.75">
      <c r="B46" s="9" t="s">
        <v>192</v>
      </c>
      <c r="F46" s="40"/>
      <c r="G46" s="18"/>
      <c r="H46" s="43"/>
      <c r="I46" s="40"/>
      <c r="J46" s="18"/>
      <c r="K46" s="43"/>
      <c r="L46" s="40"/>
      <c r="M46" s="18"/>
      <c r="N46" s="43"/>
      <c r="O46" s="40"/>
      <c r="P46" s="18"/>
      <c r="Q46" s="43"/>
      <c r="R46" s="41"/>
    </row>
    <row r="47" spans="2:18" ht="12.75">
      <c r="B47" s="9" t="s">
        <v>193</v>
      </c>
      <c r="F47" s="40"/>
      <c r="G47" s="18"/>
      <c r="H47" s="43"/>
      <c r="I47" s="40"/>
      <c r="J47" s="18"/>
      <c r="K47" s="43"/>
      <c r="L47" s="40"/>
      <c r="M47" s="18"/>
      <c r="N47" s="43"/>
      <c r="O47" s="40"/>
      <c r="P47" s="18"/>
      <c r="Q47" s="43"/>
      <c r="R47" s="41"/>
    </row>
    <row r="48" spans="2:18" ht="12.75">
      <c r="B48" s="9" t="s">
        <v>194</v>
      </c>
      <c r="F48" s="41"/>
      <c r="G48" s="18"/>
      <c r="H48" s="43"/>
      <c r="I48" s="41"/>
      <c r="J48" s="18"/>
      <c r="K48" s="43"/>
      <c r="L48" s="41"/>
      <c r="M48" s="18"/>
      <c r="N48" s="43"/>
      <c r="O48" s="41"/>
      <c r="P48" s="18"/>
      <c r="Q48" s="43"/>
      <c r="R48" s="41"/>
    </row>
    <row r="49" spans="2:18" ht="12.75">
      <c r="B49" s="9" t="s">
        <v>195</v>
      </c>
      <c r="F49" s="40"/>
      <c r="G49" s="18"/>
      <c r="H49" s="43"/>
      <c r="I49" s="40"/>
      <c r="J49" s="18"/>
      <c r="K49" s="43"/>
      <c r="L49" s="40"/>
      <c r="M49" s="18"/>
      <c r="N49" s="43"/>
      <c r="O49" s="40"/>
      <c r="P49" s="18"/>
      <c r="Q49" s="43"/>
      <c r="R49" s="41"/>
    </row>
    <row r="50" spans="1:18" ht="12.75">
      <c r="A50" s="9" t="s">
        <v>196</v>
      </c>
      <c r="F50" s="40"/>
      <c r="G50" s="19">
        <f>SUM(F51:F58)/8</f>
        <v>0</v>
      </c>
      <c r="H50" s="43"/>
      <c r="I50" s="40"/>
      <c r="J50" s="19">
        <f>SUM(I51:I58)/8</f>
        <v>0</v>
      </c>
      <c r="K50" s="43"/>
      <c r="L50" s="40"/>
      <c r="M50" s="19">
        <f>SUM(L51:L58)/8</f>
        <v>0</v>
      </c>
      <c r="N50" s="43"/>
      <c r="O50" s="40"/>
      <c r="P50" s="19">
        <f>SUM(O51:O58)/8</f>
        <v>0</v>
      </c>
      <c r="Q50" s="43"/>
      <c r="R50" s="41"/>
    </row>
    <row r="51" spans="2:18" ht="12.75">
      <c r="B51" s="9" t="s">
        <v>197</v>
      </c>
      <c r="F51" s="41"/>
      <c r="G51" s="18"/>
      <c r="H51" s="43"/>
      <c r="I51" s="41"/>
      <c r="J51" s="18"/>
      <c r="K51" s="43"/>
      <c r="L51" s="41"/>
      <c r="M51" s="18"/>
      <c r="N51" s="43"/>
      <c r="O51" s="41"/>
      <c r="P51" s="18"/>
      <c r="Q51" s="43"/>
      <c r="R51" s="41"/>
    </row>
    <row r="52" spans="2:18" ht="12.75">
      <c r="B52" s="9" t="s">
        <v>198</v>
      </c>
      <c r="F52" s="41"/>
      <c r="G52" s="18"/>
      <c r="H52" s="43"/>
      <c r="I52" s="41"/>
      <c r="J52" s="18"/>
      <c r="K52" s="43"/>
      <c r="L52" s="41"/>
      <c r="M52" s="18"/>
      <c r="N52" s="43"/>
      <c r="O52" s="41"/>
      <c r="P52" s="18"/>
      <c r="Q52" s="43"/>
      <c r="R52" s="41"/>
    </row>
    <row r="53" spans="2:18" ht="12.75">
      <c r="B53" s="9" t="s">
        <v>199</v>
      </c>
      <c r="F53" s="41"/>
      <c r="G53" s="18"/>
      <c r="H53" s="43"/>
      <c r="I53" s="41"/>
      <c r="J53" s="18"/>
      <c r="K53" s="43"/>
      <c r="L53" s="41"/>
      <c r="M53" s="18"/>
      <c r="N53" s="43"/>
      <c r="O53" s="41"/>
      <c r="P53" s="18"/>
      <c r="Q53" s="43"/>
      <c r="R53" s="41"/>
    </row>
    <row r="54" spans="2:18" ht="12.75">
      <c r="B54" s="9" t="s">
        <v>200</v>
      </c>
      <c r="F54" s="41"/>
      <c r="G54" s="18"/>
      <c r="H54" s="43"/>
      <c r="I54" s="41"/>
      <c r="J54" s="18"/>
      <c r="K54" s="43"/>
      <c r="L54" s="41"/>
      <c r="M54" s="18"/>
      <c r="N54" s="43"/>
      <c r="O54" s="41"/>
      <c r="P54" s="18"/>
      <c r="Q54" s="43"/>
      <c r="R54" s="41"/>
    </row>
    <row r="55" spans="2:18" ht="12.75">
      <c r="B55" s="9" t="s">
        <v>201</v>
      </c>
      <c r="F55" s="41"/>
      <c r="G55" s="18"/>
      <c r="H55" s="43"/>
      <c r="I55" s="41"/>
      <c r="J55" s="18"/>
      <c r="K55" s="43"/>
      <c r="L55" s="41"/>
      <c r="M55" s="18"/>
      <c r="N55" s="43"/>
      <c r="O55" s="41"/>
      <c r="P55" s="18"/>
      <c r="Q55" s="43"/>
      <c r="R55" s="41"/>
    </row>
    <row r="56" spans="2:18" ht="12.75">
      <c r="B56" s="9" t="s">
        <v>202</v>
      </c>
      <c r="F56" s="41"/>
      <c r="G56" s="18"/>
      <c r="H56" s="43"/>
      <c r="I56" s="41"/>
      <c r="J56" s="18"/>
      <c r="K56" s="43"/>
      <c r="L56" s="41"/>
      <c r="M56" s="18"/>
      <c r="N56" s="43"/>
      <c r="O56" s="41"/>
      <c r="P56" s="18"/>
      <c r="Q56" s="43"/>
      <c r="R56" s="41"/>
    </row>
    <row r="57" spans="2:18" ht="12.75">
      <c r="B57" s="9" t="s">
        <v>203</v>
      </c>
      <c r="F57" s="41"/>
      <c r="G57" s="18"/>
      <c r="H57" s="43"/>
      <c r="I57" s="41"/>
      <c r="J57" s="18"/>
      <c r="K57" s="43"/>
      <c r="L57" s="41"/>
      <c r="M57" s="18"/>
      <c r="N57" s="43"/>
      <c r="O57" s="41"/>
      <c r="P57" s="18"/>
      <c r="Q57" s="43"/>
      <c r="R57" s="41"/>
    </row>
    <row r="58" spans="2:18" ht="12.75">
      <c r="B58" s="9" t="s">
        <v>204</v>
      </c>
      <c r="F58" s="41"/>
      <c r="G58" s="18"/>
      <c r="H58" s="43"/>
      <c r="I58" s="41"/>
      <c r="J58" s="18"/>
      <c r="K58" s="43"/>
      <c r="L58" s="41"/>
      <c r="M58" s="18"/>
      <c r="N58" s="43"/>
      <c r="O58" s="41"/>
      <c r="P58" s="18"/>
      <c r="Q58" s="43"/>
      <c r="R58" s="41"/>
    </row>
    <row r="59" spans="1:18" ht="12.75">
      <c r="A59" s="9" t="s">
        <v>206</v>
      </c>
      <c r="F59" s="40"/>
      <c r="G59" s="19">
        <f>(SUM(F63:F69)+F60+F61+F71+F73)/11</f>
        <v>0</v>
      </c>
      <c r="H59" s="43"/>
      <c r="I59" s="40"/>
      <c r="J59" s="19">
        <f>(SUM(I63:I69)+I60+I61+I71+I73)/11</f>
        <v>0</v>
      </c>
      <c r="K59" s="43"/>
      <c r="L59" s="40"/>
      <c r="M59" s="19">
        <f>(SUM(L63:L69)+L60+L61+L71+L73)/11</f>
        <v>0</v>
      </c>
      <c r="N59" s="43"/>
      <c r="O59" s="40"/>
      <c r="P59" s="19">
        <f>(SUM(O63:O69)+O60+O61+O71+O73)/11</f>
        <v>0</v>
      </c>
      <c r="Q59" s="43"/>
      <c r="R59" s="41"/>
    </row>
    <row r="60" spans="2:18" ht="12.75">
      <c r="B60" s="9" t="s">
        <v>205</v>
      </c>
      <c r="F60" s="41"/>
      <c r="G60" s="18"/>
      <c r="H60" s="43"/>
      <c r="I60" s="41"/>
      <c r="J60" s="18"/>
      <c r="K60" s="43"/>
      <c r="L60" s="41"/>
      <c r="M60" s="18"/>
      <c r="N60" s="43"/>
      <c r="O60" s="41"/>
      <c r="P60" s="18"/>
      <c r="Q60" s="43"/>
      <c r="R60" s="41"/>
    </row>
    <row r="61" spans="2:18" ht="12.75">
      <c r="B61" s="9" t="s">
        <v>207</v>
      </c>
      <c r="F61" s="41"/>
      <c r="G61" s="18"/>
      <c r="H61" s="43"/>
      <c r="I61" s="41"/>
      <c r="J61" s="18"/>
      <c r="K61" s="43"/>
      <c r="L61" s="41"/>
      <c r="M61" s="18"/>
      <c r="N61" s="43"/>
      <c r="O61" s="41"/>
      <c r="P61" s="18"/>
      <c r="Q61" s="43"/>
      <c r="R61" s="41"/>
    </row>
    <row r="62" spans="2:18" ht="12.75">
      <c r="B62" s="9" t="s">
        <v>208</v>
      </c>
      <c r="F62" s="40"/>
      <c r="G62" s="18"/>
      <c r="H62" s="43"/>
      <c r="I62" s="40"/>
      <c r="J62" s="18"/>
      <c r="K62" s="43"/>
      <c r="L62" s="40"/>
      <c r="M62" s="18"/>
      <c r="N62" s="43"/>
      <c r="O62" s="40"/>
      <c r="P62" s="18"/>
      <c r="Q62" s="43"/>
      <c r="R62" s="41"/>
    </row>
    <row r="63" spans="2:18" ht="12.75">
      <c r="B63" s="9" t="s">
        <v>209</v>
      </c>
      <c r="F63" s="41"/>
      <c r="G63" s="18"/>
      <c r="H63" s="43"/>
      <c r="I63" s="41"/>
      <c r="J63" s="18"/>
      <c r="K63" s="43"/>
      <c r="L63" s="41"/>
      <c r="M63" s="18"/>
      <c r="N63" s="43"/>
      <c r="O63" s="41"/>
      <c r="P63" s="18"/>
      <c r="Q63" s="43"/>
      <c r="R63" s="41"/>
    </row>
    <row r="64" spans="2:18" ht="12.75">
      <c r="B64" s="9" t="s">
        <v>210</v>
      </c>
      <c r="F64" s="41"/>
      <c r="G64" s="18"/>
      <c r="H64" s="43"/>
      <c r="I64" s="41"/>
      <c r="J64" s="18"/>
      <c r="K64" s="43"/>
      <c r="L64" s="41"/>
      <c r="M64" s="18"/>
      <c r="N64" s="43"/>
      <c r="O64" s="41"/>
      <c r="P64" s="18"/>
      <c r="Q64" s="43"/>
      <c r="R64" s="41"/>
    </row>
    <row r="65" spans="2:18" ht="12.75">
      <c r="B65" s="9" t="s">
        <v>211</v>
      </c>
      <c r="F65" s="41"/>
      <c r="G65" s="18"/>
      <c r="H65" s="43"/>
      <c r="I65" s="41"/>
      <c r="J65" s="18"/>
      <c r="K65" s="43"/>
      <c r="L65" s="41"/>
      <c r="M65" s="18"/>
      <c r="N65" s="43"/>
      <c r="O65" s="41"/>
      <c r="P65" s="18"/>
      <c r="Q65" s="43"/>
      <c r="R65" s="41"/>
    </row>
    <row r="66" spans="2:18" ht="12.75">
      <c r="B66" s="9" t="s">
        <v>212</v>
      </c>
      <c r="F66" s="41"/>
      <c r="G66" s="18"/>
      <c r="H66" s="43"/>
      <c r="I66" s="41"/>
      <c r="J66" s="18"/>
      <c r="K66" s="43"/>
      <c r="L66" s="41"/>
      <c r="M66" s="18"/>
      <c r="N66" s="43"/>
      <c r="O66" s="41"/>
      <c r="P66" s="18"/>
      <c r="Q66" s="43"/>
      <c r="R66" s="41"/>
    </row>
    <row r="67" spans="2:18" ht="12.75">
      <c r="B67" s="9" t="s">
        <v>213</v>
      </c>
      <c r="F67" s="41"/>
      <c r="G67" s="18"/>
      <c r="H67" s="43"/>
      <c r="I67" s="41"/>
      <c r="J67" s="18"/>
      <c r="K67" s="43"/>
      <c r="L67" s="41"/>
      <c r="M67" s="18"/>
      <c r="N67" s="43"/>
      <c r="O67" s="41"/>
      <c r="P67" s="18"/>
      <c r="Q67" s="43"/>
      <c r="R67" s="41"/>
    </row>
    <row r="68" spans="2:18" ht="12.75">
      <c r="B68" s="9" t="s">
        <v>216</v>
      </c>
      <c r="F68" s="41"/>
      <c r="G68" s="18"/>
      <c r="H68" s="43"/>
      <c r="I68" s="41"/>
      <c r="J68" s="18"/>
      <c r="K68" s="43"/>
      <c r="L68" s="41"/>
      <c r="M68" s="18"/>
      <c r="N68" s="43"/>
      <c r="O68" s="41"/>
      <c r="P68" s="18"/>
      <c r="Q68" s="43"/>
      <c r="R68" s="41"/>
    </row>
    <row r="69" spans="2:18" ht="12.75">
      <c r="B69" s="9" t="s">
        <v>217</v>
      </c>
      <c r="F69" s="41"/>
      <c r="G69" s="18"/>
      <c r="H69" s="43"/>
      <c r="I69" s="41"/>
      <c r="J69" s="18"/>
      <c r="K69" s="43"/>
      <c r="L69" s="41"/>
      <c r="M69" s="18"/>
      <c r="N69" s="43"/>
      <c r="O69" s="41"/>
      <c r="P69" s="18"/>
      <c r="Q69" s="43"/>
      <c r="R69" s="41"/>
    </row>
    <row r="70" spans="2:18" ht="12.75">
      <c r="B70" s="9" t="s">
        <v>214</v>
      </c>
      <c r="F70" s="40"/>
      <c r="G70" s="18"/>
      <c r="H70" s="43"/>
      <c r="I70" s="40"/>
      <c r="J70" s="18"/>
      <c r="K70" s="43"/>
      <c r="L70" s="40"/>
      <c r="M70" s="18"/>
      <c r="N70" s="43"/>
      <c r="O70" s="40"/>
      <c r="P70" s="18"/>
      <c r="Q70" s="43"/>
      <c r="R70" s="41"/>
    </row>
    <row r="71" spans="2:18" ht="12.75">
      <c r="B71" s="9" t="s">
        <v>218</v>
      </c>
      <c r="F71" s="41"/>
      <c r="G71" s="18"/>
      <c r="H71" s="43"/>
      <c r="I71" s="41"/>
      <c r="J71" s="18"/>
      <c r="K71" s="43"/>
      <c r="L71" s="41"/>
      <c r="M71" s="18"/>
      <c r="N71" s="43"/>
      <c r="O71" s="41"/>
      <c r="P71" s="18"/>
      <c r="Q71" s="43"/>
      <c r="R71" s="41"/>
    </row>
    <row r="72" spans="2:18" ht="12.75">
      <c r="B72" s="9" t="s">
        <v>215</v>
      </c>
      <c r="F72" s="40"/>
      <c r="G72" s="18"/>
      <c r="H72" s="43"/>
      <c r="I72" s="40"/>
      <c r="J72" s="18"/>
      <c r="K72" s="43"/>
      <c r="L72" s="40"/>
      <c r="M72" s="18"/>
      <c r="N72" s="43"/>
      <c r="O72" s="40"/>
      <c r="P72" s="18"/>
      <c r="Q72" s="43"/>
      <c r="R72" s="41"/>
    </row>
    <row r="73" spans="2:18" ht="12.75">
      <c r="B73" s="9" t="s">
        <v>219</v>
      </c>
      <c r="F73" s="41"/>
      <c r="G73" s="18"/>
      <c r="H73" s="43"/>
      <c r="I73" s="41"/>
      <c r="J73" s="18"/>
      <c r="K73" s="43"/>
      <c r="L73" s="41"/>
      <c r="M73" s="18"/>
      <c r="N73" s="43"/>
      <c r="O73" s="41"/>
      <c r="P73" s="18"/>
      <c r="Q73" s="43"/>
      <c r="R73" s="41"/>
    </row>
    <row r="74" spans="1:18" ht="12.75">
      <c r="A74" s="9" t="s">
        <v>220</v>
      </c>
      <c r="F74" s="40"/>
      <c r="G74" s="19">
        <f>(SUM(F78:F84)+F75+F76+F86+F88)/11</f>
        <v>0</v>
      </c>
      <c r="H74" s="43"/>
      <c r="I74" s="40"/>
      <c r="J74" s="19">
        <f>(SUM(I78:I84)+I75+I76+I86+I88)/11</f>
        <v>0</v>
      </c>
      <c r="K74" s="43"/>
      <c r="L74" s="40"/>
      <c r="M74" s="19">
        <f>(SUM(L78:L84)+L75+L76+L86+L88)/11</f>
        <v>0</v>
      </c>
      <c r="N74" s="43"/>
      <c r="O74" s="40"/>
      <c r="P74" s="19">
        <f>(SUM(O78:O84)+O75+O76+O86+O88)/11</f>
        <v>0</v>
      </c>
      <c r="Q74" s="43"/>
      <c r="R74" s="41"/>
    </row>
    <row r="75" spans="2:18" ht="12.75">
      <c r="B75" s="9" t="s">
        <v>205</v>
      </c>
      <c r="F75" s="41"/>
      <c r="G75" s="18"/>
      <c r="H75" s="43"/>
      <c r="I75" s="41"/>
      <c r="J75" s="18"/>
      <c r="K75" s="43"/>
      <c r="L75" s="41"/>
      <c r="M75" s="18"/>
      <c r="N75" s="43"/>
      <c r="O75" s="41"/>
      <c r="P75" s="18"/>
      <c r="Q75" s="43"/>
      <c r="R75" s="41"/>
    </row>
    <row r="76" spans="2:18" ht="12.75">
      <c r="B76" s="9" t="s">
        <v>207</v>
      </c>
      <c r="F76" s="41"/>
      <c r="G76" s="18"/>
      <c r="H76" s="43"/>
      <c r="I76" s="41"/>
      <c r="J76" s="18"/>
      <c r="K76" s="43"/>
      <c r="L76" s="41"/>
      <c r="M76" s="18"/>
      <c r="N76" s="43"/>
      <c r="O76" s="41"/>
      <c r="P76" s="18"/>
      <c r="Q76" s="43"/>
      <c r="R76" s="41"/>
    </row>
    <row r="77" spans="2:18" ht="12.75">
      <c r="B77" s="9" t="s">
        <v>208</v>
      </c>
      <c r="F77" s="40"/>
      <c r="G77" s="18"/>
      <c r="H77" s="43"/>
      <c r="I77" s="40"/>
      <c r="J77" s="18"/>
      <c r="K77" s="43"/>
      <c r="L77" s="40"/>
      <c r="M77" s="18"/>
      <c r="N77" s="43"/>
      <c r="O77" s="40"/>
      <c r="P77" s="18"/>
      <c r="Q77" s="43"/>
      <c r="R77" s="41"/>
    </row>
    <row r="78" spans="2:18" ht="12.75">
      <c r="B78" s="9" t="s">
        <v>209</v>
      </c>
      <c r="F78" s="41"/>
      <c r="G78" s="18"/>
      <c r="H78" s="43"/>
      <c r="I78" s="41"/>
      <c r="J78" s="18"/>
      <c r="K78" s="43"/>
      <c r="L78" s="41"/>
      <c r="M78" s="18"/>
      <c r="N78" s="43"/>
      <c r="O78" s="41"/>
      <c r="P78" s="18"/>
      <c r="Q78" s="43"/>
      <c r="R78" s="41"/>
    </row>
    <row r="79" spans="2:18" ht="12.75">
      <c r="B79" s="9" t="s">
        <v>221</v>
      </c>
      <c r="F79" s="41"/>
      <c r="G79" s="18"/>
      <c r="H79" s="43"/>
      <c r="I79" s="41"/>
      <c r="J79" s="18"/>
      <c r="K79" s="43"/>
      <c r="L79" s="41"/>
      <c r="M79" s="18"/>
      <c r="N79" s="43"/>
      <c r="O79" s="41"/>
      <c r="P79" s="18"/>
      <c r="Q79" s="43"/>
      <c r="R79" s="41"/>
    </row>
    <row r="80" spans="2:18" ht="12.75">
      <c r="B80" s="9" t="s">
        <v>211</v>
      </c>
      <c r="F80" s="41"/>
      <c r="G80" s="18"/>
      <c r="H80" s="43"/>
      <c r="I80" s="41"/>
      <c r="J80" s="18"/>
      <c r="K80" s="43"/>
      <c r="L80" s="41"/>
      <c r="M80" s="18"/>
      <c r="N80" s="43"/>
      <c r="O80" s="41"/>
      <c r="P80" s="18"/>
      <c r="Q80" s="43"/>
      <c r="R80" s="41"/>
    </row>
    <row r="81" spans="2:18" ht="12.75">
      <c r="B81" s="9" t="s">
        <v>212</v>
      </c>
      <c r="F81" s="41"/>
      <c r="G81" s="18"/>
      <c r="H81" s="43"/>
      <c r="I81" s="41"/>
      <c r="J81" s="18"/>
      <c r="K81" s="43"/>
      <c r="L81" s="41"/>
      <c r="M81" s="18"/>
      <c r="N81" s="43"/>
      <c r="O81" s="41"/>
      <c r="P81" s="18"/>
      <c r="Q81" s="43"/>
      <c r="R81" s="41"/>
    </row>
    <row r="82" spans="2:18" ht="12.75">
      <c r="B82" s="9" t="s">
        <v>222</v>
      </c>
      <c r="F82" s="41"/>
      <c r="G82" s="18"/>
      <c r="H82" s="43"/>
      <c r="I82" s="41"/>
      <c r="J82" s="18"/>
      <c r="K82" s="43"/>
      <c r="L82" s="41"/>
      <c r="M82" s="18"/>
      <c r="N82" s="43"/>
      <c r="O82" s="41"/>
      <c r="P82" s="18"/>
      <c r="Q82" s="43"/>
      <c r="R82" s="41"/>
    </row>
    <row r="83" spans="2:18" ht="12.75">
      <c r="B83" s="9" t="s">
        <v>216</v>
      </c>
      <c r="F83" s="41"/>
      <c r="G83" s="18"/>
      <c r="H83" s="43"/>
      <c r="I83" s="41"/>
      <c r="J83" s="18"/>
      <c r="K83" s="43"/>
      <c r="L83" s="41"/>
      <c r="M83" s="18"/>
      <c r="N83" s="43"/>
      <c r="O83" s="41"/>
      <c r="P83" s="18"/>
      <c r="Q83" s="43"/>
      <c r="R83" s="41"/>
    </row>
    <row r="84" spans="2:18" ht="12.75">
      <c r="B84" s="9" t="s">
        <v>217</v>
      </c>
      <c r="F84" s="41"/>
      <c r="G84" s="18"/>
      <c r="H84" s="43"/>
      <c r="I84" s="41"/>
      <c r="J84" s="18"/>
      <c r="K84" s="43"/>
      <c r="L84" s="41"/>
      <c r="M84" s="18"/>
      <c r="N84" s="43"/>
      <c r="O84" s="41"/>
      <c r="P84" s="18"/>
      <c r="Q84" s="43"/>
      <c r="R84" s="41"/>
    </row>
    <row r="85" spans="2:18" ht="12.75">
      <c r="B85" s="9" t="s">
        <v>214</v>
      </c>
      <c r="F85" s="40"/>
      <c r="G85" s="18"/>
      <c r="H85" s="43"/>
      <c r="I85" s="40"/>
      <c r="J85" s="18"/>
      <c r="K85" s="43"/>
      <c r="L85" s="40"/>
      <c r="M85" s="18"/>
      <c r="N85" s="43"/>
      <c r="O85" s="40"/>
      <c r="P85" s="18"/>
      <c r="Q85" s="43"/>
      <c r="R85" s="41"/>
    </row>
    <row r="86" spans="2:18" ht="12.75">
      <c r="B86" s="9" t="s">
        <v>218</v>
      </c>
      <c r="F86" s="41"/>
      <c r="G86" s="18"/>
      <c r="H86" s="43"/>
      <c r="I86" s="41"/>
      <c r="J86" s="18"/>
      <c r="K86" s="43"/>
      <c r="L86" s="41"/>
      <c r="M86" s="18"/>
      <c r="N86" s="43"/>
      <c r="O86" s="41"/>
      <c r="P86" s="18"/>
      <c r="Q86" s="43"/>
      <c r="R86" s="41"/>
    </row>
    <row r="87" spans="2:18" ht="12.75">
      <c r="B87" s="9" t="s">
        <v>215</v>
      </c>
      <c r="F87" s="40"/>
      <c r="G87" s="18"/>
      <c r="H87" s="43"/>
      <c r="I87" s="40"/>
      <c r="J87" s="18"/>
      <c r="K87" s="43"/>
      <c r="L87" s="40"/>
      <c r="M87" s="18"/>
      <c r="N87" s="43"/>
      <c r="O87" s="40"/>
      <c r="P87" s="18"/>
      <c r="Q87" s="43"/>
      <c r="R87" s="41"/>
    </row>
    <row r="88" spans="2:18" ht="12.75">
      <c r="B88" s="9" t="s">
        <v>219</v>
      </c>
      <c r="F88" s="41"/>
      <c r="G88" s="18"/>
      <c r="H88" s="43"/>
      <c r="I88" s="41"/>
      <c r="J88" s="18"/>
      <c r="K88" s="43"/>
      <c r="L88" s="41"/>
      <c r="M88" s="18"/>
      <c r="N88" s="43"/>
      <c r="O88" s="41"/>
      <c r="P88" s="18"/>
      <c r="Q88" s="43"/>
      <c r="R88" s="41"/>
    </row>
    <row r="89" spans="1:18" ht="12.75">
      <c r="A89" s="9" t="s">
        <v>223</v>
      </c>
      <c r="F89" s="40"/>
      <c r="G89" s="19">
        <f>(SUM(F93:F98)+F90+F91+F100)/9</f>
        <v>0</v>
      </c>
      <c r="H89" s="43"/>
      <c r="I89" s="40"/>
      <c r="J89" s="19">
        <f>(SUM(I93:I98)+I90+I91+I100)/9</f>
        <v>0</v>
      </c>
      <c r="K89" s="43"/>
      <c r="L89" s="40"/>
      <c r="M89" s="19">
        <f>(SUM(L93:L98)+L90+L91+L100)/9</f>
        <v>0</v>
      </c>
      <c r="N89" s="43"/>
      <c r="O89" s="40"/>
      <c r="P89" s="19">
        <f>(SUM(O93:O98)+O90+O91+O100)/9</f>
        <v>0</v>
      </c>
      <c r="Q89" s="43"/>
      <c r="R89" s="41"/>
    </row>
    <row r="90" spans="2:18" ht="12.75">
      <c r="B90" s="9" t="s">
        <v>224</v>
      </c>
      <c r="F90" s="41"/>
      <c r="G90" s="18"/>
      <c r="H90" s="43"/>
      <c r="I90" s="41"/>
      <c r="J90" s="18"/>
      <c r="K90" s="43"/>
      <c r="L90" s="41"/>
      <c r="M90" s="18"/>
      <c r="N90" s="43"/>
      <c r="O90" s="41"/>
      <c r="P90" s="18"/>
      <c r="Q90" s="43"/>
      <c r="R90" s="41"/>
    </row>
    <row r="91" spans="2:18" ht="12.75">
      <c r="B91" s="9" t="s">
        <v>225</v>
      </c>
      <c r="F91" s="41"/>
      <c r="G91" s="18"/>
      <c r="H91" s="43"/>
      <c r="I91" s="41"/>
      <c r="J91" s="18"/>
      <c r="K91" s="43"/>
      <c r="L91" s="41"/>
      <c r="M91" s="18"/>
      <c r="N91" s="43"/>
      <c r="O91" s="41"/>
      <c r="P91" s="18"/>
      <c r="Q91" s="43"/>
      <c r="R91" s="41"/>
    </row>
    <row r="92" spans="2:18" ht="12.75">
      <c r="B92" s="9" t="s">
        <v>226</v>
      </c>
      <c r="F92" s="40"/>
      <c r="G92" s="18"/>
      <c r="H92" s="43"/>
      <c r="I92" s="40"/>
      <c r="J92" s="18"/>
      <c r="K92" s="43"/>
      <c r="L92" s="40"/>
      <c r="M92" s="18"/>
      <c r="N92" s="43"/>
      <c r="O92" s="40"/>
      <c r="P92" s="18"/>
      <c r="Q92" s="43"/>
      <c r="R92" s="41"/>
    </row>
    <row r="93" spans="2:18" ht="12.75">
      <c r="B93" s="9" t="s">
        <v>227</v>
      </c>
      <c r="F93" s="41"/>
      <c r="G93" s="18"/>
      <c r="H93" s="43"/>
      <c r="I93" s="41"/>
      <c r="J93" s="18"/>
      <c r="K93" s="43"/>
      <c r="L93" s="41"/>
      <c r="M93" s="18"/>
      <c r="N93" s="43"/>
      <c r="O93" s="41"/>
      <c r="P93" s="18"/>
      <c r="Q93" s="43"/>
      <c r="R93" s="41"/>
    </row>
    <row r="94" spans="2:18" ht="12.75">
      <c r="B94" s="9" t="s">
        <v>228</v>
      </c>
      <c r="F94" s="41"/>
      <c r="G94" s="18"/>
      <c r="H94" s="43"/>
      <c r="I94" s="41"/>
      <c r="J94" s="18"/>
      <c r="K94" s="43"/>
      <c r="L94" s="41"/>
      <c r="M94" s="18"/>
      <c r="N94" s="43"/>
      <c r="O94" s="41"/>
      <c r="P94" s="18"/>
      <c r="Q94" s="43"/>
      <c r="R94" s="41"/>
    </row>
    <row r="95" spans="2:18" ht="12.75">
      <c r="B95" s="9" t="s">
        <v>229</v>
      </c>
      <c r="F95" s="41"/>
      <c r="G95" s="18"/>
      <c r="H95" s="43"/>
      <c r="I95" s="41"/>
      <c r="J95" s="18"/>
      <c r="K95" s="43"/>
      <c r="L95" s="41"/>
      <c r="M95" s="18"/>
      <c r="N95" s="43"/>
      <c r="O95" s="41"/>
      <c r="P95" s="18"/>
      <c r="Q95" s="43"/>
      <c r="R95" s="41"/>
    </row>
    <row r="96" spans="2:18" ht="12.75">
      <c r="B96" s="9" t="s">
        <v>230</v>
      </c>
      <c r="F96" s="41"/>
      <c r="G96" s="18"/>
      <c r="H96" s="43"/>
      <c r="I96" s="41"/>
      <c r="J96" s="18"/>
      <c r="K96" s="43"/>
      <c r="L96" s="41"/>
      <c r="M96" s="18"/>
      <c r="N96" s="43"/>
      <c r="O96" s="41"/>
      <c r="P96" s="18"/>
      <c r="Q96" s="43"/>
      <c r="R96" s="41"/>
    </row>
    <row r="97" spans="2:18" ht="12.75">
      <c r="B97" s="9" t="s">
        <v>231</v>
      </c>
      <c r="F97" s="41"/>
      <c r="G97" s="18"/>
      <c r="H97" s="43"/>
      <c r="I97" s="41"/>
      <c r="J97" s="18"/>
      <c r="K97" s="43"/>
      <c r="L97" s="41"/>
      <c r="M97" s="18"/>
      <c r="N97" s="43"/>
      <c r="O97" s="41"/>
      <c r="P97" s="18"/>
      <c r="Q97" s="43"/>
      <c r="R97" s="41"/>
    </row>
    <row r="98" spans="2:18" ht="12.75">
      <c r="B98" s="9" t="s">
        <v>232</v>
      </c>
      <c r="F98" s="41"/>
      <c r="G98" s="18"/>
      <c r="H98" s="43"/>
      <c r="I98" s="41"/>
      <c r="J98" s="18"/>
      <c r="K98" s="43"/>
      <c r="L98" s="41"/>
      <c r="M98" s="18"/>
      <c r="N98" s="43"/>
      <c r="O98" s="41"/>
      <c r="P98" s="18"/>
      <c r="Q98" s="43"/>
      <c r="R98" s="41"/>
    </row>
    <row r="99" spans="2:18" ht="12.75">
      <c r="B99" s="9" t="s">
        <v>233</v>
      </c>
      <c r="F99" s="40"/>
      <c r="G99" s="18"/>
      <c r="H99" s="43"/>
      <c r="I99" s="40"/>
      <c r="J99" s="18"/>
      <c r="K99" s="43"/>
      <c r="L99" s="40"/>
      <c r="M99" s="18"/>
      <c r="N99" s="43"/>
      <c r="O99" s="40"/>
      <c r="P99" s="18"/>
      <c r="Q99" s="43"/>
      <c r="R99" s="41"/>
    </row>
    <row r="100" spans="2:18" ht="12.75">
      <c r="B100" s="9" t="s">
        <v>234</v>
      </c>
      <c r="F100" s="41"/>
      <c r="G100" s="18"/>
      <c r="H100" s="43"/>
      <c r="I100" s="41"/>
      <c r="J100" s="18"/>
      <c r="K100" s="43"/>
      <c r="L100" s="41"/>
      <c r="M100" s="18"/>
      <c r="N100" s="43"/>
      <c r="O100" s="41"/>
      <c r="P100" s="18"/>
      <c r="Q100" s="43"/>
      <c r="R100" s="41"/>
    </row>
    <row r="101" spans="1:18" ht="12.75">
      <c r="A101" s="9" t="s">
        <v>235</v>
      </c>
      <c r="F101" s="40"/>
      <c r="G101" s="19">
        <f>SUM(F102:F106)/5</f>
        <v>0</v>
      </c>
      <c r="H101" s="43"/>
      <c r="I101" s="40"/>
      <c r="J101" s="19">
        <f>SUM(I102:I106)/5</f>
        <v>0</v>
      </c>
      <c r="K101" s="43"/>
      <c r="L101" s="40"/>
      <c r="M101" s="19">
        <f>SUM(L102:L106)/5</f>
        <v>0</v>
      </c>
      <c r="N101" s="43"/>
      <c r="O101" s="40"/>
      <c r="P101" s="19">
        <f>SUM(O102:O106)/5</f>
        <v>0</v>
      </c>
      <c r="Q101" s="43"/>
      <c r="R101" s="41"/>
    </row>
    <row r="102" spans="2:18" ht="12.75">
      <c r="B102" s="9" t="s">
        <v>236</v>
      </c>
      <c r="F102" s="41"/>
      <c r="G102" s="18"/>
      <c r="H102" s="43"/>
      <c r="I102" s="41"/>
      <c r="J102" s="18"/>
      <c r="K102" s="43"/>
      <c r="L102" s="41"/>
      <c r="M102" s="18"/>
      <c r="N102" s="43"/>
      <c r="O102" s="41"/>
      <c r="P102" s="18"/>
      <c r="Q102" s="43"/>
      <c r="R102" s="41"/>
    </row>
    <row r="103" spans="2:18" ht="12.75">
      <c r="B103" s="9" t="s">
        <v>237</v>
      </c>
      <c r="F103" s="41"/>
      <c r="G103" s="18"/>
      <c r="H103" s="43"/>
      <c r="I103" s="41"/>
      <c r="J103" s="18"/>
      <c r="K103" s="43"/>
      <c r="L103" s="41"/>
      <c r="M103" s="18"/>
      <c r="N103" s="43"/>
      <c r="O103" s="41"/>
      <c r="P103" s="18"/>
      <c r="Q103" s="43"/>
      <c r="R103" s="41"/>
    </row>
    <row r="104" spans="2:18" ht="12.75">
      <c r="B104" s="9" t="s">
        <v>238</v>
      </c>
      <c r="F104" s="41"/>
      <c r="G104" s="18"/>
      <c r="H104" s="43"/>
      <c r="I104" s="41"/>
      <c r="J104" s="18"/>
      <c r="K104" s="43"/>
      <c r="L104" s="41"/>
      <c r="M104" s="18"/>
      <c r="N104" s="43"/>
      <c r="O104" s="41"/>
      <c r="P104" s="18"/>
      <c r="Q104" s="43"/>
      <c r="R104" s="41"/>
    </row>
    <row r="105" spans="2:18" ht="12.75">
      <c r="B105" s="9" t="s">
        <v>239</v>
      </c>
      <c r="F105" s="41"/>
      <c r="G105" s="18"/>
      <c r="H105" s="43"/>
      <c r="I105" s="41"/>
      <c r="J105" s="18"/>
      <c r="K105" s="43"/>
      <c r="L105" s="41"/>
      <c r="M105" s="18"/>
      <c r="N105" s="43"/>
      <c r="O105" s="41"/>
      <c r="P105" s="18"/>
      <c r="Q105" s="43"/>
      <c r="R105" s="41"/>
    </row>
    <row r="106" spans="2:18" ht="12.75">
      <c r="B106" s="9" t="s">
        <v>240</v>
      </c>
      <c r="F106" s="41"/>
      <c r="G106" s="18"/>
      <c r="H106" s="43"/>
      <c r="I106" s="41"/>
      <c r="J106" s="18"/>
      <c r="K106" s="43"/>
      <c r="L106" s="41"/>
      <c r="M106" s="18"/>
      <c r="N106" s="43"/>
      <c r="O106" s="41"/>
      <c r="P106" s="18"/>
      <c r="Q106" s="43"/>
      <c r="R106" s="41"/>
    </row>
    <row r="107" spans="3:18" ht="12.75">
      <c r="C107" s="8" t="s">
        <v>336</v>
      </c>
      <c r="D107" s="8"/>
      <c r="E107" s="8"/>
      <c r="F107" s="42"/>
      <c r="G107" s="14">
        <f>G3+G8+G13+G29+G40+G50+G59+G74+G89+G101</f>
        <v>0</v>
      </c>
      <c r="H107" s="43"/>
      <c r="I107" s="42"/>
      <c r="J107" s="14">
        <f>J3+J8+J13+J29+J40+J50+J59+J74+J89+J101</f>
        <v>0</v>
      </c>
      <c r="K107" s="43"/>
      <c r="L107" s="42"/>
      <c r="M107" s="14">
        <f>M3+M8+M13+M29+M40+M50+M59+M74+M89+M101</f>
        <v>0</v>
      </c>
      <c r="N107" s="43"/>
      <c r="O107" s="42"/>
      <c r="P107" s="14">
        <f>P3+P8+P13+P29+P40+P50+P59+P74+P89+P101</f>
        <v>0</v>
      </c>
      <c r="Q107" s="43"/>
      <c r="R107" s="41"/>
    </row>
    <row r="108" spans="3:18" ht="12.75">
      <c r="C108" s="8" t="s">
        <v>337</v>
      </c>
      <c r="D108" s="8"/>
      <c r="E108" s="8"/>
      <c r="F108" s="42"/>
      <c r="G108" s="14">
        <f>G107/10</f>
        <v>0</v>
      </c>
      <c r="H108" s="43"/>
      <c r="I108" s="42"/>
      <c r="J108" s="14">
        <f>J107/10</f>
        <v>0</v>
      </c>
      <c r="K108" s="43"/>
      <c r="L108" s="42"/>
      <c r="M108" s="14">
        <f>M107/10</f>
        <v>0</v>
      </c>
      <c r="N108" s="43"/>
      <c r="O108" s="42"/>
      <c r="P108" s="14">
        <f>P107/10</f>
        <v>0</v>
      </c>
      <c r="Q108" s="43"/>
      <c r="R108" s="41"/>
    </row>
    <row r="109" spans="3:18" ht="12.75">
      <c r="C109" s="8" t="s">
        <v>338</v>
      </c>
      <c r="D109" s="8"/>
      <c r="E109" s="8"/>
      <c r="F109" s="42"/>
      <c r="G109" s="14">
        <f>G108/5*100</f>
        <v>0</v>
      </c>
      <c r="H109" s="43"/>
      <c r="I109" s="42"/>
      <c r="J109" s="14">
        <f>J108/5*100</f>
        <v>0</v>
      </c>
      <c r="K109" s="43"/>
      <c r="L109" s="42"/>
      <c r="M109" s="14">
        <f>M108/5*100</f>
        <v>0</v>
      </c>
      <c r="N109" s="43"/>
      <c r="O109" s="42"/>
      <c r="P109" s="14">
        <f>P108/5*100</f>
        <v>0</v>
      </c>
      <c r="Q109" s="43"/>
      <c r="R109" s="41"/>
    </row>
    <row r="110" spans="6:18" ht="12.75">
      <c r="F110" s="43"/>
      <c r="H110" s="43"/>
      <c r="I110" s="43"/>
      <c r="K110" s="43"/>
      <c r="L110" s="43"/>
      <c r="N110" s="43"/>
      <c r="O110" s="43"/>
      <c r="Q110" s="43"/>
      <c r="R110" s="41"/>
    </row>
    <row r="111" spans="1:18" ht="12.75">
      <c r="A111" s="17" t="s">
        <v>325</v>
      </c>
      <c r="F111" s="43"/>
      <c r="H111" s="43"/>
      <c r="I111" s="43"/>
      <c r="K111" s="43"/>
      <c r="L111" s="43"/>
      <c r="N111" s="43"/>
      <c r="O111" s="43"/>
      <c r="Q111" s="43"/>
      <c r="R111" s="41"/>
    </row>
    <row r="112" spans="1:18" ht="12.75">
      <c r="A112" s="9" t="s">
        <v>326</v>
      </c>
      <c r="F112" s="43"/>
      <c r="H112" s="43"/>
      <c r="I112" s="43"/>
      <c r="K112" s="43"/>
      <c r="L112" s="43"/>
      <c r="N112" s="43"/>
      <c r="O112" s="43"/>
      <c r="Q112" s="43"/>
      <c r="R112" s="41"/>
    </row>
    <row r="113" spans="1:18" ht="12.75">
      <c r="A113" s="9" t="s">
        <v>327</v>
      </c>
      <c r="F113" s="43"/>
      <c r="H113" s="43"/>
      <c r="I113" s="43"/>
      <c r="K113" s="43"/>
      <c r="L113" s="43"/>
      <c r="N113" s="43"/>
      <c r="O113" s="43"/>
      <c r="Q113" s="43"/>
      <c r="R113" s="41"/>
    </row>
    <row r="114" spans="1:18" ht="12.75">
      <c r="A114" s="9" t="s">
        <v>328</v>
      </c>
      <c r="F114" s="43"/>
      <c r="H114" s="43"/>
      <c r="I114" s="43"/>
      <c r="K114" s="43"/>
      <c r="L114" s="43"/>
      <c r="N114" s="43"/>
      <c r="O114" s="43"/>
      <c r="Q114" s="43"/>
      <c r="R114" s="41"/>
    </row>
    <row r="115" spans="1:18" ht="12.75">
      <c r="A115" s="9" t="s">
        <v>329</v>
      </c>
      <c r="F115" s="43"/>
      <c r="H115" s="43"/>
      <c r="I115" s="43"/>
      <c r="K115" s="43"/>
      <c r="L115" s="43"/>
      <c r="N115" s="43"/>
      <c r="O115" s="43"/>
      <c r="Q115" s="43"/>
      <c r="R115" s="41"/>
    </row>
    <row r="116" spans="1:18" ht="12.75">
      <c r="A116" s="9" t="s">
        <v>330</v>
      </c>
      <c r="F116" s="43"/>
      <c r="H116" s="43"/>
      <c r="I116" s="43"/>
      <c r="K116" s="43"/>
      <c r="L116" s="43"/>
      <c r="N116" s="43"/>
      <c r="O116" s="43"/>
      <c r="Q116" s="43"/>
      <c r="R116" s="41"/>
    </row>
    <row r="117" spans="1:18" ht="12.75">
      <c r="A117" s="9" t="s">
        <v>331</v>
      </c>
      <c r="F117" s="43"/>
      <c r="H117" s="43"/>
      <c r="I117" s="43"/>
      <c r="K117" s="43"/>
      <c r="L117" s="43"/>
      <c r="N117" s="43"/>
      <c r="O117" s="43"/>
      <c r="Q117" s="43"/>
      <c r="R117" s="41"/>
    </row>
    <row r="118" spans="6:18" ht="12.75">
      <c r="F118" s="43"/>
      <c r="H118" s="43"/>
      <c r="I118" s="43"/>
      <c r="K118" s="43"/>
      <c r="L118" s="43"/>
      <c r="N118" s="43"/>
      <c r="O118" s="43"/>
      <c r="Q118" s="43"/>
      <c r="R118" s="41"/>
    </row>
    <row r="119" spans="1:18" ht="12.75">
      <c r="A119" s="17" t="s">
        <v>126</v>
      </c>
      <c r="F119" s="33" t="s">
        <v>412</v>
      </c>
      <c r="G119" s="11" t="s">
        <v>413</v>
      </c>
      <c r="H119" s="46" t="s">
        <v>335</v>
      </c>
      <c r="I119" s="33" t="s">
        <v>412</v>
      </c>
      <c r="J119" s="11" t="s">
        <v>413</v>
      </c>
      <c r="K119" s="48" t="s">
        <v>335</v>
      </c>
      <c r="L119" s="33" t="s">
        <v>412</v>
      </c>
      <c r="M119" s="11" t="s">
        <v>413</v>
      </c>
      <c r="N119" s="48" t="s">
        <v>335</v>
      </c>
      <c r="O119" s="33" t="s">
        <v>414</v>
      </c>
      <c r="P119" s="11" t="s">
        <v>413</v>
      </c>
      <c r="Q119" s="44" t="s">
        <v>335</v>
      </c>
      <c r="R119" s="45" t="s">
        <v>416</v>
      </c>
    </row>
    <row r="120" spans="5:18" ht="38.25">
      <c r="E120" s="2"/>
      <c r="F120" s="39" t="s">
        <v>86</v>
      </c>
      <c r="G120" s="5" t="s">
        <v>87</v>
      </c>
      <c r="H120" s="47"/>
      <c r="I120" s="39" t="s">
        <v>86</v>
      </c>
      <c r="J120" s="5" t="s">
        <v>87</v>
      </c>
      <c r="K120" s="47"/>
      <c r="L120" s="39" t="s">
        <v>86</v>
      </c>
      <c r="M120" s="5" t="s">
        <v>87</v>
      </c>
      <c r="N120" s="47"/>
      <c r="O120" s="39" t="s">
        <v>86</v>
      </c>
      <c r="P120" s="5" t="s">
        <v>87</v>
      </c>
      <c r="Q120" s="43"/>
      <c r="R120" s="41"/>
    </row>
    <row r="121" spans="1:18" ht="12.75">
      <c r="A121" s="9" t="s">
        <v>157</v>
      </c>
      <c r="F121" s="40"/>
      <c r="G121" s="19">
        <f>(F122+F124)/2</f>
        <v>0</v>
      </c>
      <c r="H121" s="43"/>
      <c r="I121" s="40"/>
      <c r="J121" s="19">
        <f>(I122+I124)/2</f>
        <v>0</v>
      </c>
      <c r="K121" s="43"/>
      <c r="L121" s="40"/>
      <c r="M121" s="19">
        <f>(L122+L124)/2</f>
        <v>0</v>
      </c>
      <c r="N121" s="43"/>
      <c r="O121" s="40"/>
      <c r="P121" s="19">
        <f>(O122+O124)/2</f>
        <v>0</v>
      </c>
      <c r="Q121" s="43"/>
      <c r="R121" s="41"/>
    </row>
    <row r="122" spans="2:18" ht="12.75">
      <c r="B122" s="9" t="s">
        <v>154</v>
      </c>
      <c r="F122" s="41"/>
      <c r="G122" s="18"/>
      <c r="H122" s="43"/>
      <c r="I122" s="41"/>
      <c r="J122" s="18"/>
      <c r="K122" s="43"/>
      <c r="L122" s="41"/>
      <c r="M122" s="18"/>
      <c r="N122" s="43"/>
      <c r="O122" s="41"/>
      <c r="P122" s="18"/>
      <c r="Q122" s="43"/>
      <c r="R122" s="41"/>
    </row>
    <row r="123" spans="2:18" ht="12.75">
      <c r="B123" s="9" t="s">
        <v>169</v>
      </c>
      <c r="F123" s="40"/>
      <c r="G123" s="18"/>
      <c r="H123" s="43"/>
      <c r="I123" s="40"/>
      <c r="J123" s="18"/>
      <c r="K123" s="43"/>
      <c r="L123" s="40"/>
      <c r="M123" s="18"/>
      <c r="N123" s="43"/>
      <c r="O123" s="40"/>
      <c r="P123" s="18"/>
      <c r="Q123" s="43"/>
      <c r="R123" s="41"/>
    </row>
    <row r="124" spans="2:18" ht="12.75">
      <c r="B124" s="9" t="s">
        <v>155</v>
      </c>
      <c r="F124" s="41"/>
      <c r="G124" s="18"/>
      <c r="H124" s="43"/>
      <c r="I124" s="41"/>
      <c r="J124" s="18"/>
      <c r="K124" s="43"/>
      <c r="L124" s="41"/>
      <c r="M124" s="18"/>
      <c r="N124" s="43"/>
      <c r="O124" s="41"/>
      <c r="P124" s="18"/>
      <c r="Q124" s="43"/>
      <c r="R124" s="41"/>
    </row>
    <row r="125" spans="2:18" ht="12.75">
      <c r="B125" s="9" t="s">
        <v>156</v>
      </c>
      <c r="F125" s="40"/>
      <c r="G125" s="18"/>
      <c r="H125" s="43"/>
      <c r="I125" s="40"/>
      <c r="J125" s="18"/>
      <c r="K125" s="43"/>
      <c r="L125" s="40"/>
      <c r="M125" s="18"/>
      <c r="N125" s="43"/>
      <c r="O125" s="40"/>
      <c r="P125" s="18"/>
      <c r="Q125" s="43"/>
      <c r="R125" s="41"/>
    </row>
    <row r="126" spans="1:18" ht="12.75">
      <c r="A126" s="9" t="s">
        <v>158</v>
      </c>
      <c r="F126" s="40"/>
      <c r="G126" s="19">
        <f>(F127+F129)/2</f>
        <v>0</v>
      </c>
      <c r="H126" s="43"/>
      <c r="I126" s="40"/>
      <c r="J126" s="19">
        <f>(I127+I129)/2</f>
        <v>0</v>
      </c>
      <c r="K126" s="43"/>
      <c r="L126" s="40"/>
      <c r="M126" s="19">
        <f>(L127+L129)/2</f>
        <v>0</v>
      </c>
      <c r="N126" s="43"/>
      <c r="O126" s="40"/>
      <c r="P126" s="19">
        <f>(O127+O129)/2</f>
        <v>0</v>
      </c>
      <c r="Q126" s="43"/>
      <c r="R126" s="41"/>
    </row>
    <row r="127" spans="2:18" ht="12.75">
      <c r="B127" s="9" t="s">
        <v>159</v>
      </c>
      <c r="F127" s="41"/>
      <c r="G127" s="18"/>
      <c r="H127" s="43"/>
      <c r="I127" s="41"/>
      <c r="J127" s="18"/>
      <c r="K127" s="43"/>
      <c r="L127" s="41"/>
      <c r="M127" s="18"/>
      <c r="N127" s="43"/>
      <c r="O127" s="41"/>
      <c r="P127" s="18"/>
      <c r="Q127" s="43"/>
      <c r="R127" s="41"/>
    </row>
    <row r="128" spans="2:18" ht="12.75">
      <c r="B128" s="9" t="s">
        <v>160</v>
      </c>
      <c r="F128" s="40"/>
      <c r="G128" s="18"/>
      <c r="H128" s="43"/>
      <c r="I128" s="40"/>
      <c r="J128" s="18"/>
      <c r="K128" s="43"/>
      <c r="L128" s="40"/>
      <c r="M128" s="18"/>
      <c r="N128" s="43"/>
      <c r="O128" s="40"/>
      <c r="P128" s="18"/>
      <c r="Q128" s="43"/>
      <c r="R128" s="41"/>
    </row>
    <row r="129" spans="2:18" ht="12.75">
      <c r="B129" s="9" t="s">
        <v>161</v>
      </c>
      <c r="F129" s="41"/>
      <c r="G129" s="18"/>
      <c r="H129" s="43"/>
      <c r="I129" s="41"/>
      <c r="J129" s="18"/>
      <c r="K129" s="43"/>
      <c r="L129" s="41"/>
      <c r="M129" s="18"/>
      <c r="N129" s="43"/>
      <c r="O129" s="41"/>
      <c r="P129" s="18"/>
      <c r="Q129" s="43"/>
      <c r="R129" s="41"/>
    </row>
    <row r="130" spans="2:18" ht="12.75">
      <c r="B130" s="9" t="s">
        <v>162</v>
      </c>
      <c r="F130" s="40"/>
      <c r="G130" s="18"/>
      <c r="H130" s="43"/>
      <c r="I130" s="40"/>
      <c r="J130" s="18"/>
      <c r="K130" s="43"/>
      <c r="L130" s="40"/>
      <c r="M130" s="18"/>
      <c r="N130" s="43"/>
      <c r="O130" s="40"/>
      <c r="P130" s="18"/>
      <c r="Q130" s="43"/>
      <c r="R130" s="41"/>
    </row>
    <row r="131" spans="1:18" ht="12.75">
      <c r="A131" s="9" t="s">
        <v>163</v>
      </c>
      <c r="F131" s="40"/>
      <c r="G131" s="19">
        <f>(F132+F133+F137+F139+F141)/5</f>
        <v>0</v>
      </c>
      <c r="H131" s="43"/>
      <c r="I131" s="40"/>
      <c r="J131" s="19">
        <f>(I132+I133+I137+I139+I141)/5</f>
        <v>0</v>
      </c>
      <c r="K131" s="43"/>
      <c r="L131" s="40"/>
      <c r="M131" s="19">
        <f>(L132+L133+L137+L139+L141)/5</f>
        <v>0</v>
      </c>
      <c r="N131" s="43"/>
      <c r="O131" s="40"/>
      <c r="P131" s="19">
        <f>(O132+O133+O137+O139+O141)/5</f>
        <v>0</v>
      </c>
      <c r="Q131" s="43"/>
      <c r="R131" s="41"/>
    </row>
    <row r="132" spans="2:18" ht="12.75">
      <c r="B132" s="9" t="s">
        <v>164</v>
      </c>
      <c r="F132" s="41"/>
      <c r="G132" s="18"/>
      <c r="H132" s="43"/>
      <c r="I132" s="41"/>
      <c r="J132" s="18"/>
      <c r="K132" s="43"/>
      <c r="L132" s="41"/>
      <c r="M132" s="18"/>
      <c r="N132" s="43"/>
      <c r="O132" s="41"/>
      <c r="P132" s="18"/>
      <c r="Q132" s="43"/>
      <c r="R132" s="41"/>
    </row>
    <row r="133" spans="2:18" ht="12.75">
      <c r="B133" s="9" t="s">
        <v>165</v>
      </c>
      <c r="F133" s="41"/>
      <c r="G133" s="18"/>
      <c r="H133" s="43"/>
      <c r="I133" s="41"/>
      <c r="J133" s="18"/>
      <c r="K133" s="43"/>
      <c r="L133" s="41"/>
      <c r="M133" s="18"/>
      <c r="N133" s="43"/>
      <c r="O133" s="41"/>
      <c r="P133" s="18"/>
      <c r="Q133" s="43"/>
      <c r="R133" s="41"/>
    </row>
    <row r="134" spans="2:18" ht="12.75">
      <c r="B134" s="9" t="s">
        <v>166</v>
      </c>
      <c r="F134" s="40"/>
      <c r="G134" s="18"/>
      <c r="H134" s="43"/>
      <c r="I134" s="40"/>
      <c r="J134" s="18"/>
      <c r="K134" s="43"/>
      <c r="L134" s="40"/>
      <c r="M134" s="18"/>
      <c r="N134" s="43"/>
      <c r="O134" s="40"/>
      <c r="P134" s="18"/>
      <c r="Q134" s="43"/>
      <c r="R134" s="41"/>
    </row>
    <row r="135" spans="2:18" ht="12.75">
      <c r="B135" s="9" t="s">
        <v>167</v>
      </c>
      <c r="F135" s="40"/>
      <c r="G135" s="18"/>
      <c r="H135" s="43"/>
      <c r="I135" s="40"/>
      <c r="J135" s="18"/>
      <c r="K135" s="43"/>
      <c r="L135" s="40"/>
      <c r="M135" s="18"/>
      <c r="N135" s="43"/>
      <c r="O135" s="40"/>
      <c r="P135" s="18"/>
      <c r="Q135" s="43"/>
      <c r="R135" s="41"/>
    </row>
    <row r="136" spans="2:18" ht="12.75">
      <c r="B136" s="9" t="s">
        <v>168</v>
      </c>
      <c r="F136" s="40"/>
      <c r="G136" s="18"/>
      <c r="H136" s="43"/>
      <c r="I136" s="40"/>
      <c r="J136" s="18"/>
      <c r="K136" s="43"/>
      <c r="L136" s="40"/>
      <c r="M136" s="18"/>
      <c r="N136" s="43"/>
      <c r="O136" s="40"/>
      <c r="P136" s="18"/>
      <c r="Q136" s="43"/>
      <c r="R136" s="41"/>
    </row>
    <row r="137" spans="2:18" ht="12.75">
      <c r="B137" s="9" t="s">
        <v>170</v>
      </c>
      <c r="F137" s="41"/>
      <c r="G137" s="18"/>
      <c r="H137" s="43"/>
      <c r="I137" s="41"/>
      <c r="J137" s="18"/>
      <c r="K137" s="43"/>
      <c r="L137" s="41"/>
      <c r="M137" s="18"/>
      <c r="N137" s="43"/>
      <c r="O137" s="41"/>
      <c r="P137" s="18"/>
      <c r="Q137" s="43"/>
      <c r="R137" s="41"/>
    </row>
    <row r="138" spans="2:18" ht="12.75">
      <c r="B138" s="9" t="s">
        <v>171</v>
      </c>
      <c r="F138" s="40"/>
      <c r="G138" s="18"/>
      <c r="H138" s="43"/>
      <c r="I138" s="40"/>
      <c r="J138" s="18"/>
      <c r="K138" s="43"/>
      <c r="L138" s="40"/>
      <c r="M138" s="18"/>
      <c r="N138" s="43"/>
      <c r="O138" s="40"/>
      <c r="P138" s="18"/>
      <c r="Q138" s="43"/>
      <c r="R138" s="41"/>
    </row>
    <row r="139" spans="2:18" ht="12.75">
      <c r="B139" s="9" t="s">
        <v>172</v>
      </c>
      <c r="F139" s="41"/>
      <c r="G139" s="18"/>
      <c r="H139" s="43"/>
      <c r="I139" s="41"/>
      <c r="J139" s="18"/>
      <c r="K139" s="43"/>
      <c r="L139" s="41"/>
      <c r="M139" s="18"/>
      <c r="N139" s="43"/>
      <c r="O139" s="41"/>
      <c r="P139" s="18"/>
      <c r="Q139" s="43"/>
      <c r="R139" s="41"/>
    </row>
    <row r="140" spans="2:18" ht="12.75">
      <c r="B140" s="9" t="s">
        <v>173</v>
      </c>
      <c r="F140" s="40"/>
      <c r="G140" s="18"/>
      <c r="H140" s="43"/>
      <c r="I140" s="40"/>
      <c r="J140" s="18"/>
      <c r="K140" s="43"/>
      <c r="L140" s="40"/>
      <c r="M140" s="18"/>
      <c r="N140" s="43"/>
      <c r="O140" s="40"/>
      <c r="P140" s="18"/>
      <c r="Q140" s="43"/>
      <c r="R140" s="41"/>
    </row>
    <row r="141" spans="2:18" ht="12.75">
      <c r="B141" s="9" t="s">
        <v>174</v>
      </c>
      <c r="F141" s="41"/>
      <c r="G141" s="18"/>
      <c r="H141" s="43"/>
      <c r="I141" s="41"/>
      <c r="J141" s="18"/>
      <c r="K141" s="43"/>
      <c r="L141" s="41"/>
      <c r="M141" s="18"/>
      <c r="N141" s="43"/>
      <c r="O141" s="41"/>
      <c r="P141" s="18"/>
      <c r="Q141" s="43"/>
      <c r="R141" s="41"/>
    </row>
    <row r="142" spans="2:18" ht="12.75">
      <c r="B142" s="9" t="s">
        <v>175</v>
      </c>
      <c r="F142" s="40"/>
      <c r="G142" s="18"/>
      <c r="H142" s="43"/>
      <c r="I142" s="40"/>
      <c r="J142" s="18"/>
      <c r="K142" s="43"/>
      <c r="L142" s="40"/>
      <c r="M142" s="18"/>
      <c r="N142" s="43"/>
      <c r="O142" s="40"/>
      <c r="P142" s="18"/>
      <c r="Q142" s="43"/>
      <c r="R142" s="41"/>
    </row>
    <row r="143" spans="2:18" ht="12.75">
      <c r="B143" s="9" t="s">
        <v>176</v>
      </c>
      <c r="F143" s="40"/>
      <c r="G143" s="18"/>
      <c r="H143" s="43"/>
      <c r="I143" s="40"/>
      <c r="J143" s="18"/>
      <c r="K143" s="43"/>
      <c r="L143" s="40"/>
      <c r="M143" s="18"/>
      <c r="N143" s="43"/>
      <c r="O143" s="40"/>
      <c r="P143" s="18"/>
      <c r="Q143" s="43"/>
      <c r="R143" s="41"/>
    </row>
    <row r="144" spans="2:18" ht="12.75">
      <c r="B144" s="9" t="s">
        <v>408</v>
      </c>
      <c r="F144" s="40"/>
      <c r="G144" s="18"/>
      <c r="H144" s="43"/>
      <c r="I144" s="40"/>
      <c r="J144" s="18"/>
      <c r="K144" s="43"/>
      <c r="L144" s="40"/>
      <c r="M144" s="18"/>
      <c r="N144" s="43"/>
      <c r="O144" s="40"/>
      <c r="P144" s="18"/>
      <c r="Q144" s="43"/>
      <c r="R144" s="41"/>
    </row>
    <row r="145" spans="2:18" ht="12.75">
      <c r="B145" s="9" t="s">
        <v>177</v>
      </c>
      <c r="F145" s="40"/>
      <c r="G145" s="18"/>
      <c r="H145" s="43"/>
      <c r="I145" s="40"/>
      <c r="J145" s="18"/>
      <c r="K145" s="43"/>
      <c r="L145" s="40"/>
      <c r="M145" s="18"/>
      <c r="N145" s="43"/>
      <c r="O145" s="40"/>
      <c r="P145" s="18"/>
      <c r="Q145" s="43"/>
      <c r="R145" s="41"/>
    </row>
    <row r="146" spans="2:18" ht="12.75">
      <c r="B146" s="9" t="s">
        <v>178</v>
      </c>
      <c r="F146" s="40"/>
      <c r="G146" s="18"/>
      <c r="H146" s="43"/>
      <c r="I146" s="40"/>
      <c r="J146" s="18"/>
      <c r="K146" s="43"/>
      <c r="L146" s="40"/>
      <c r="M146" s="18"/>
      <c r="N146" s="43"/>
      <c r="O146" s="40"/>
      <c r="P146" s="18"/>
      <c r="Q146" s="43"/>
      <c r="R146" s="41"/>
    </row>
    <row r="147" spans="1:18" ht="12.75">
      <c r="A147" s="9" t="s">
        <v>189</v>
      </c>
      <c r="F147" s="40"/>
      <c r="G147" s="19">
        <f>(SUM(F148:F152)+F155)/6</f>
        <v>0</v>
      </c>
      <c r="H147" s="43"/>
      <c r="I147" s="40"/>
      <c r="J147" s="19">
        <f>(SUM(I148:I152)+I155)/6</f>
        <v>0</v>
      </c>
      <c r="K147" s="43"/>
      <c r="L147" s="40"/>
      <c r="M147" s="19">
        <f>(SUM(L148:L152)+L155)/6</f>
        <v>0</v>
      </c>
      <c r="N147" s="43"/>
      <c r="O147" s="40"/>
      <c r="P147" s="19">
        <f>(SUM(O148:O152)+O155)/6</f>
        <v>0</v>
      </c>
      <c r="Q147" s="43"/>
      <c r="R147" s="41"/>
    </row>
    <row r="148" spans="2:18" ht="12.75">
      <c r="B148" s="9" t="s">
        <v>179</v>
      </c>
      <c r="F148" s="41"/>
      <c r="G148" s="18"/>
      <c r="H148" s="43"/>
      <c r="I148" s="41"/>
      <c r="J148" s="18"/>
      <c r="K148" s="43"/>
      <c r="L148" s="41"/>
      <c r="M148" s="18"/>
      <c r="N148" s="43"/>
      <c r="O148" s="41"/>
      <c r="P148" s="18"/>
      <c r="Q148" s="43"/>
      <c r="R148" s="41"/>
    </row>
    <row r="149" spans="2:18" ht="12.75">
      <c r="B149" s="9" t="s">
        <v>180</v>
      </c>
      <c r="F149" s="41"/>
      <c r="G149" s="18"/>
      <c r="H149" s="43"/>
      <c r="I149" s="41"/>
      <c r="J149" s="18"/>
      <c r="K149" s="43"/>
      <c r="L149" s="41"/>
      <c r="M149" s="18"/>
      <c r="N149" s="43"/>
      <c r="O149" s="41"/>
      <c r="P149" s="18"/>
      <c r="Q149" s="43"/>
      <c r="R149" s="41"/>
    </row>
    <row r="150" spans="2:18" ht="12.75">
      <c r="B150" s="9" t="s">
        <v>181</v>
      </c>
      <c r="F150" s="41"/>
      <c r="G150" s="18"/>
      <c r="H150" s="43"/>
      <c r="I150" s="41"/>
      <c r="J150" s="18"/>
      <c r="K150" s="43"/>
      <c r="L150" s="41"/>
      <c r="M150" s="18"/>
      <c r="N150" s="43"/>
      <c r="O150" s="41"/>
      <c r="P150" s="18"/>
      <c r="Q150" s="43"/>
      <c r="R150" s="41"/>
    </row>
    <row r="151" spans="2:18" ht="12.75">
      <c r="B151" s="9" t="s">
        <v>182</v>
      </c>
      <c r="F151" s="41"/>
      <c r="G151" s="18"/>
      <c r="H151" s="43"/>
      <c r="I151" s="41"/>
      <c r="J151" s="18"/>
      <c r="K151" s="43"/>
      <c r="L151" s="41"/>
      <c r="M151" s="18"/>
      <c r="N151" s="43"/>
      <c r="O151" s="41"/>
      <c r="P151" s="18"/>
      <c r="Q151" s="43"/>
      <c r="R151" s="41"/>
    </row>
    <row r="152" spans="2:18" ht="12.75">
      <c r="B152" s="9" t="s">
        <v>183</v>
      </c>
      <c r="F152" s="41"/>
      <c r="G152" s="18"/>
      <c r="H152" s="43"/>
      <c r="I152" s="41"/>
      <c r="J152" s="18"/>
      <c r="K152" s="43"/>
      <c r="L152" s="41"/>
      <c r="M152" s="18"/>
      <c r="N152" s="43"/>
      <c r="O152" s="41"/>
      <c r="P152" s="18"/>
      <c r="Q152" s="43"/>
      <c r="R152" s="41"/>
    </row>
    <row r="153" spans="2:18" ht="12.75">
      <c r="B153" s="9" t="s">
        <v>184</v>
      </c>
      <c r="F153" s="40"/>
      <c r="G153" s="18"/>
      <c r="H153" s="43"/>
      <c r="I153" s="40"/>
      <c r="J153" s="18"/>
      <c r="K153" s="43"/>
      <c r="L153" s="40"/>
      <c r="M153" s="18"/>
      <c r="N153" s="43"/>
      <c r="O153" s="40"/>
      <c r="P153" s="18"/>
      <c r="Q153" s="43"/>
      <c r="R153" s="41"/>
    </row>
    <row r="154" spans="2:18" ht="12.75">
      <c r="B154" s="9" t="s">
        <v>185</v>
      </c>
      <c r="F154" s="40"/>
      <c r="G154" s="18"/>
      <c r="H154" s="43"/>
      <c r="I154" s="40"/>
      <c r="J154" s="18"/>
      <c r="K154" s="43"/>
      <c r="L154" s="40"/>
      <c r="M154" s="18"/>
      <c r="N154" s="43"/>
      <c r="O154" s="40"/>
      <c r="P154" s="18"/>
      <c r="Q154" s="43"/>
      <c r="R154" s="41"/>
    </row>
    <row r="155" spans="2:18" ht="12.75">
      <c r="B155" s="9" t="s">
        <v>186</v>
      </c>
      <c r="F155" s="41"/>
      <c r="G155" s="18"/>
      <c r="H155" s="43"/>
      <c r="I155" s="41"/>
      <c r="J155" s="18"/>
      <c r="K155" s="43"/>
      <c r="L155" s="41"/>
      <c r="M155" s="18"/>
      <c r="N155" s="43"/>
      <c r="O155" s="41"/>
      <c r="P155" s="18"/>
      <c r="Q155" s="43"/>
      <c r="R155" s="41"/>
    </row>
    <row r="156" spans="2:18" ht="12.75">
      <c r="B156" s="9" t="s">
        <v>187</v>
      </c>
      <c r="F156" s="40"/>
      <c r="G156" s="18"/>
      <c r="H156" s="43"/>
      <c r="I156" s="40"/>
      <c r="J156" s="18"/>
      <c r="K156" s="43"/>
      <c r="L156" s="40"/>
      <c r="M156" s="18"/>
      <c r="N156" s="43"/>
      <c r="O156" s="40"/>
      <c r="P156" s="18"/>
      <c r="Q156" s="43"/>
      <c r="R156" s="41"/>
    </row>
    <row r="157" spans="2:18" ht="12.75">
      <c r="B157" s="9" t="s">
        <v>188</v>
      </c>
      <c r="F157" s="40"/>
      <c r="G157" s="18"/>
      <c r="H157" s="43"/>
      <c r="I157" s="40"/>
      <c r="J157" s="18"/>
      <c r="K157" s="43"/>
      <c r="L157" s="40"/>
      <c r="M157" s="18"/>
      <c r="N157" s="43"/>
      <c r="O157" s="40"/>
      <c r="P157" s="18"/>
      <c r="Q157" s="43"/>
      <c r="R157" s="41"/>
    </row>
    <row r="158" spans="1:18" ht="12.75">
      <c r="A158" s="9" t="s">
        <v>190</v>
      </c>
      <c r="F158" s="40"/>
      <c r="G158" s="19">
        <f>(SUM(F159:F163)+F166)/6</f>
        <v>0</v>
      </c>
      <c r="H158" s="43"/>
      <c r="I158" s="40"/>
      <c r="J158" s="19">
        <f>(SUM(I159:I163)+I166)/6</f>
        <v>0</v>
      </c>
      <c r="K158" s="43"/>
      <c r="L158" s="40"/>
      <c r="M158" s="19">
        <f>(SUM(L159:L163)+L166)/6</f>
        <v>0</v>
      </c>
      <c r="N158" s="43"/>
      <c r="O158" s="40"/>
      <c r="P158" s="19">
        <f>(SUM(O159:O163)+O166)/6</f>
        <v>0</v>
      </c>
      <c r="Q158" s="43"/>
      <c r="R158" s="41"/>
    </row>
    <row r="159" spans="2:18" ht="12.75">
      <c r="B159" s="9" t="s">
        <v>191</v>
      </c>
      <c r="F159" s="41"/>
      <c r="G159" s="18"/>
      <c r="H159" s="43"/>
      <c r="I159" s="41"/>
      <c r="J159" s="18"/>
      <c r="K159" s="43"/>
      <c r="L159" s="41"/>
      <c r="M159" s="18"/>
      <c r="N159" s="43"/>
      <c r="O159" s="41"/>
      <c r="P159" s="18"/>
      <c r="Q159" s="43"/>
      <c r="R159" s="41"/>
    </row>
    <row r="160" spans="2:18" ht="12.75">
      <c r="B160" s="9" t="s">
        <v>180</v>
      </c>
      <c r="F160" s="41"/>
      <c r="G160" s="18"/>
      <c r="H160" s="43"/>
      <c r="I160" s="41"/>
      <c r="J160" s="18"/>
      <c r="K160" s="43"/>
      <c r="L160" s="41"/>
      <c r="M160" s="18"/>
      <c r="N160" s="43"/>
      <c r="O160" s="41"/>
      <c r="P160" s="18"/>
      <c r="Q160" s="43"/>
      <c r="R160" s="41"/>
    </row>
    <row r="161" spans="2:18" ht="12.75">
      <c r="B161" s="9" t="s">
        <v>181</v>
      </c>
      <c r="F161" s="41"/>
      <c r="G161" s="18"/>
      <c r="H161" s="43"/>
      <c r="I161" s="41"/>
      <c r="J161" s="18"/>
      <c r="K161" s="43"/>
      <c r="L161" s="41"/>
      <c r="M161" s="18"/>
      <c r="N161" s="43"/>
      <c r="O161" s="41"/>
      <c r="P161" s="18"/>
      <c r="Q161" s="43"/>
      <c r="R161" s="41"/>
    </row>
    <row r="162" spans="2:18" ht="12.75">
      <c r="B162" s="9" t="s">
        <v>182</v>
      </c>
      <c r="F162" s="41"/>
      <c r="G162" s="18"/>
      <c r="H162" s="43"/>
      <c r="I162" s="41"/>
      <c r="J162" s="18"/>
      <c r="K162" s="43"/>
      <c r="L162" s="41"/>
      <c r="M162" s="18"/>
      <c r="N162" s="43"/>
      <c r="O162" s="41"/>
      <c r="P162" s="18"/>
      <c r="Q162" s="43"/>
      <c r="R162" s="41"/>
    </row>
    <row r="163" spans="2:18" ht="12.75">
      <c r="B163" s="9" t="s">
        <v>183</v>
      </c>
      <c r="F163" s="41"/>
      <c r="G163" s="18"/>
      <c r="H163" s="43"/>
      <c r="I163" s="41"/>
      <c r="J163" s="18"/>
      <c r="K163" s="43"/>
      <c r="L163" s="41"/>
      <c r="M163" s="18"/>
      <c r="N163" s="43"/>
      <c r="O163" s="41"/>
      <c r="P163" s="18"/>
      <c r="Q163" s="43"/>
      <c r="R163" s="41"/>
    </row>
    <row r="164" spans="2:18" ht="12.75">
      <c r="B164" s="9" t="s">
        <v>192</v>
      </c>
      <c r="F164" s="40"/>
      <c r="G164" s="18"/>
      <c r="H164" s="43"/>
      <c r="I164" s="40"/>
      <c r="J164" s="18"/>
      <c r="K164" s="43"/>
      <c r="L164" s="40"/>
      <c r="M164" s="18"/>
      <c r="N164" s="43"/>
      <c r="O164" s="40"/>
      <c r="P164" s="18"/>
      <c r="Q164" s="43"/>
      <c r="R164" s="41"/>
    </row>
    <row r="165" spans="2:18" ht="12.75">
      <c r="B165" s="9" t="s">
        <v>193</v>
      </c>
      <c r="F165" s="40"/>
      <c r="G165" s="18"/>
      <c r="H165" s="43"/>
      <c r="I165" s="40"/>
      <c r="J165" s="18"/>
      <c r="K165" s="43"/>
      <c r="L165" s="40"/>
      <c r="M165" s="18"/>
      <c r="N165" s="43"/>
      <c r="O165" s="40"/>
      <c r="P165" s="18"/>
      <c r="Q165" s="43"/>
      <c r="R165" s="41"/>
    </row>
    <row r="166" spans="2:18" ht="12.75">
      <c r="B166" s="9" t="s">
        <v>194</v>
      </c>
      <c r="F166" s="41"/>
      <c r="G166" s="18"/>
      <c r="H166" s="43"/>
      <c r="I166" s="41"/>
      <c r="J166" s="18"/>
      <c r="K166" s="43"/>
      <c r="L166" s="41"/>
      <c r="M166" s="18"/>
      <c r="N166" s="43"/>
      <c r="O166" s="41"/>
      <c r="P166" s="18"/>
      <c r="Q166" s="43"/>
      <c r="R166" s="41"/>
    </row>
    <row r="167" spans="2:18" ht="12.75">
      <c r="B167" s="9" t="s">
        <v>195</v>
      </c>
      <c r="F167" s="40"/>
      <c r="G167" s="18"/>
      <c r="H167" s="43"/>
      <c r="I167" s="40"/>
      <c r="J167" s="18"/>
      <c r="K167" s="43"/>
      <c r="L167" s="40"/>
      <c r="M167" s="18"/>
      <c r="N167" s="43"/>
      <c r="O167" s="40"/>
      <c r="P167" s="18"/>
      <c r="Q167" s="43"/>
      <c r="R167" s="41"/>
    </row>
    <row r="168" spans="1:18" ht="12.75">
      <c r="A168" s="9" t="s">
        <v>196</v>
      </c>
      <c r="F168" s="40"/>
      <c r="G168" s="19">
        <f>SUM(F169:F176)/8</f>
        <v>0</v>
      </c>
      <c r="H168" s="43"/>
      <c r="I168" s="40"/>
      <c r="J168" s="19">
        <f>SUM(I169:I176)/8</f>
        <v>0</v>
      </c>
      <c r="K168" s="43"/>
      <c r="L168" s="40"/>
      <c r="M168" s="19">
        <f>SUM(L169:L176)/8</f>
        <v>0</v>
      </c>
      <c r="N168" s="43"/>
      <c r="O168" s="40"/>
      <c r="P168" s="19">
        <f>SUM(O169:O176)/8</f>
        <v>0</v>
      </c>
      <c r="Q168" s="43"/>
      <c r="R168" s="41"/>
    </row>
    <row r="169" spans="2:18" ht="12.75">
      <c r="B169" s="9" t="s">
        <v>197</v>
      </c>
      <c r="F169" s="41"/>
      <c r="G169" s="18"/>
      <c r="H169" s="43"/>
      <c r="I169" s="41"/>
      <c r="J169" s="18"/>
      <c r="K169" s="43"/>
      <c r="L169" s="41"/>
      <c r="M169" s="18"/>
      <c r="N169" s="43"/>
      <c r="O169" s="41"/>
      <c r="P169" s="18"/>
      <c r="Q169" s="43"/>
      <c r="R169" s="41"/>
    </row>
    <row r="170" spans="2:18" ht="12.75">
      <c r="B170" s="9" t="s">
        <v>198</v>
      </c>
      <c r="F170" s="41"/>
      <c r="G170" s="18"/>
      <c r="H170" s="43"/>
      <c r="I170" s="41"/>
      <c r="J170" s="18"/>
      <c r="K170" s="43"/>
      <c r="L170" s="41"/>
      <c r="M170" s="18"/>
      <c r="N170" s="43"/>
      <c r="O170" s="41"/>
      <c r="P170" s="18"/>
      <c r="Q170" s="43"/>
      <c r="R170" s="41"/>
    </row>
    <row r="171" spans="2:18" ht="12.75">
      <c r="B171" s="9" t="s">
        <v>199</v>
      </c>
      <c r="F171" s="41"/>
      <c r="G171" s="18"/>
      <c r="H171" s="43"/>
      <c r="I171" s="41"/>
      <c r="J171" s="18"/>
      <c r="K171" s="43"/>
      <c r="L171" s="41"/>
      <c r="M171" s="18"/>
      <c r="N171" s="43"/>
      <c r="O171" s="41"/>
      <c r="P171" s="18"/>
      <c r="Q171" s="43"/>
      <c r="R171" s="41"/>
    </row>
    <row r="172" spans="2:18" ht="12.75">
      <c r="B172" s="9" t="s">
        <v>200</v>
      </c>
      <c r="F172" s="41"/>
      <c r="G172" s="18"/>
      <c r="H172" s="43"/>
      <c r="I172" s="41"/>
      <c r="J172" s="18"/>
      <c r="K172" s="43"/>
      <c r="L172" s="41"/>
      <c r="M172" s="18"/>
      <c r="N172" s="43"/>
      <c r="O172" s="41"/>
      <c r="P172" s="18"/>
      <c r="Q172" s="43"/>
      <c r="R172" s="41"/>
    </row>
    <row r="173" spans="2:18" ht="12.75">
      <c r="B173" s="9" t="s">
        <v>201</v>
      </c>
      <c r="F173" s="41"/>
      <c r="G173" s="18"/>
      <c r="H173" s="43"/>
      <c r="I173" s="41"/>
      <c r="J173" s="18"/>
      <c r="K173" s="43"/>
      <c r="L173" s="41"/>
      <c r="M173" s="18"/>
      <c r="N173" s="43"/>
      <c r="O173" s="41"/>
      <c r="P173" s="18"/>
      <c r="Q173" s="43"/>
      <c r="R173" s="41"/>
    </row>
    <row r="174" spans="2:18" ht="12.75">
      <c r="B174" s="9" t="s">
        <v>202</v>
      </c>
      <c r="F174" s="41"/>
      <c r="G174" s="18"/>
      <c r="H174" s="43"/>
      <c r="I174" s="41"/>
      <c r="J174" s="18"/>
      <c r="K174" s="43"/>
      <c r="L174" s="41"/>
      <c r="M174" s="18"/>
      <c r="N174" s="43"/>
      <c r="O174" s="41"/>
      <c r="P174" s="18"/>
      <c r="Q174" s="43"/>
      <c r="R174" s="41"/>
    </row>
    <row r="175" spans="2:18" ht="12.75">
      <c r="B175" s="9" t="s">
        <v>203</v>
      </c>
      <c r="F175" s="41"/>
      <c r="G175" s="18"/>
      <c r="H175" s="43"/>
      <c r="I175" s="41"/>
      <c r="J175" s="18"/>
      <c r="K175" s="43"/>
      <c r="L175" s="41"/>
      <c r="M175" s="18"/>
      <c r="N175" s="43"/>
      <c r="O175" s="41"/>
      <c r="P175" s="18"/>
      <c r="Q175" s="43"/>
      <c r="R175" s="41"/>
    </row>
    <row r="176" spans="2:18" ht="12.75">
      <c r="B176" s="9" t="s">
        <v>204</v>
      </c>
      <c r="F176" s="41"/>
      <c r="G176" s="18"/>
      <c r="H176" s="43"/>
      <c r="I176" s="41"/>
      <c r="J176" s="18"/>
      <c r="K176" s="43"/>
      <c r="L176" s="41"/>
      <c r="M176" s="18"/>
      <c r="N176" s="43"/>
      <c r="O176" s="41"/>
      <c r="P176" s="18"/>
      <c r="Q176" s="43"/>
      <c r="R176" s="41"/>
    </row>
    <row r="177" spans="1:18" ht="12.75">
      <c r="A177" s="9" t="s">
        <v>206</v>
      </c>
      <c r="F177" s="40"/>
      <c r="G177" s="19">
        <f>(SUM(F181:F187)+F178+F179+F189+F191)/11</f>
        <v>0</v>
      </c>
      <c r="H177" s="43"/>
      <c r="I177" s="40"/>
      <c r="J177" s="19">
        <f>(SUM(I181:I187)+I178+I179+I189+I191)/11</f>
        <v>0</v>
      </c>
      <c r="K177" s="43"/>
      <c r="L177" s="40"/>
      <c r="M177" s="19">
        <f>(SUM(L181:L187)+L178+L179+L189+L191)/11</f>
        <v>0</v>
      </c>
      <c r="N177" s="43"/>
      <c r="O177" s="40"/>
      <c r="P177" s="19">
        <f>(SUM(O181:O187)+O178+O179+O189+O191)/11</f>
        <v>0</v>
      </c>
      <c r="Q177" s="43"/>
      <c r="R177" s="41"/>
    </row>
    <row r="178" spans="2:18" ht="12.75">
      <c r="B178" s="9" t="s">
        <v>205</v>
      </c>
      <c r="F178" s="41"/>
      <c r="G178" s="18"/>
      <c r="H178" s="43"/>
      <c r="I178" s="41"/>
      <c r="J178" s="18"/>
      <c r="K178" s="43"/>
      <c r="L178" s="41"/>
      <c r="M178" s="18"/>
      <c r="N178" s="43"/>
      <c r="O178" s="41"/>
      <c r="P178" s="18"/>
      <c r="Q178" s="43"/>
      <c r="R178" s="41"/>
    </row>
    <row r="179" spans="2:18" ht="12.75">
      <c r="B179" s="9" t="s">
        <v>207</v>
      </c>
      <c r="F179" s="41"/>
      <c r="G179" s="18"/>
      <c r="H179" s="43"/>
      <c r="I179" s="41"/>
      <c r="J179" s="18"/>
      <c r="K179" s="43"/>
      <c r="L179" s="41"/>
      <c r="M179" s="18"/>
      <c r="N179" s="43"/>
      <c r="O179" s="41"/>
      <c r="P179" s="18"/>
      <c r="Q179" s="43"/>
      <c r="R179" s="41"/>
    </row>
    <row r="180" spans="2:18" ht="12.75">
      <c r="B180" s="9" t="s">
        <v>208</v>
      </c>
      <c r="F180" s="40"/>
      <c r="G180" s="18"/>
      <c r="H180" s="43"/>
      <c r="I180" s="40"/>
      <c r="J180" s="18"/>
      <c r="K180" s="43"/>
      <c r="L180" s="40"/>
      <c r="M180" s="18"/>
      <c r="N180" s="43"/>
      <c r="O180" s="40"/>
      <c r="P180" s="18"/>
      <c r="Q180" s="43"/>
      <c r="R180" s="41"/>
    </row>
    <row r="181" spans="2:18" ht="12.75">
      <c r="B181" s="9" t="s">
        <v>209</v>
      </c>
      <c r="F181" s="41"/>
      <c r="G181" s="18"/>
      <c r="H181" s="43"/>
      <c r="I181" s="41"/>
      <c r="J181" s="18"/>
      <c r="K181" s="43"/>
      <c r="L181" s="41"/>
      <c r="M181" s="18"/>
      <c r="N181" s="43"/>
      <c r="O181" s="41"/>
      <c r="P181" s="18"/>
      <c r="Q181" s="43"/>
      <c r="R181" s="41"/>
    </row>
    <row r="182" spans="2:18" ht="12.75">
      <c r="B182" s="9" t="s">
        <v>210</v>
      </c>
      <c r="F182" s="41"/>
      <c r="G182" s="18"/>
      <c r="H182" s="43"/>
      <c r="I182" s="41"/>
      <c r="J182" s="18"/>
      <c r="K182" s="43"/>
      <c r="L182" s="41"/>
      <c r="M182" s="18"/>
      <c r="N182" s="43"/>
      <c r="O182" s="41"/>
      <c r="P182" s="18"/>
      <c r="Q182" s="43"/>
      <c r="R182" s="41"/>
    </row>
    <row r="183" spans="2:18" ht="12.75">
      <c r="B183" s="9" t="s">
        <v>211</v>
      </c>
      <c r="F183" s="41"/>
      <c r="G183" s="18"/>
      <c r="H183" s="43"/>
      <c r="I183" s="41"/>
      <c r="J183" s="18"/>
      <c r="K183" s="43"/>
      <c r="L183" s="41"/>
      <c r="M183" s="18"/>
      <c r="N183" s="43"/>
      <c r="O183" s="41"/>
      <c r="P183" s="18"/>
      <c r="Q183" s="43"/>
      <c r="R183" s="41"/>
    </row>
    <row r="184" spans="2:18" ht="12.75">
      <c r="B184" s="9" t="s">
        <v>212</v>
      </c>
      <c r="F184" s="41"/>
      <c r="G184" s="18"/>
      <c r="H184" s="43"/>
      <c r="I184" s="41"/>
      <c r="J184" s="18"/>
      <c r="K184" s="43"/>
      <c r="L184" s="41"/>
      <c r="M184" s="18"/>
      <c r="N184" s="43"/>
      <c r="O184" s="41"/>
      <c r="P184" s="18"/>
      <c r="Q184" s="43"/>
      <c r="R184" s="41"/>
    </row>
    <row r="185" spans="2:18" ht="12.75">
      <c r="B185" s="9" t="s">
        <v>213</v>
      </c>
      <c r="F185" s="41"/>
      <c r="G185" s="18"/>
      <c r="H185" s="43"/>
      <c r="I185" s="41"/>
      <c r="J185" s="18"/>
      <c r="K185" s="43"/>
      <c r="L185" s="41"/>
      <c r="M185" s="18"/>
      <c r="N185" s="43"/>
      <c r="O185" s="41"/>
      <c r="P185" s="18"/>
      <c r="Q185" s="43"/>
      <c r="R185" s="41"/>
    </row>
    <row r="186" spans="2:18" ht="12.75">
      <c r="B186" s="9" t="s">
        <v>216</v>
      </c>
      <c r="F186" s="41"/>
      <c r="G186" s="18"/>
      <c r="H186" s="43"/>
      <c r="I186" s="41"/>
      <c r="J186" s="18"/>
      <c r="K186" s="43"/>
      <c r="L186" s="41"/>
      <c r="M186" s="18"/>
      <c r="N186" s="43"/>
      <c r="O186" s="41"/>
      <c r="P186" s="18"/>
      <c r="Q186" s="43"/>
      <c r="R186" s="41"/>
    </row>
    <row r="187" spans="2:18" ht="12.75">
      <c r="B187" s="9" t="s">
        <v>217</v>
      </c>
      <c r="F187" s="41"/>
      <c r="G187" s="18"/>
      <c r="H187" s="43"/>
      <c r="I187" s="41"/>
      <c r="J187" s="18"/>
      <c r="K187" s="43"/>
      <c r="L187" s="41"/>
      <c r="M187" s="18"/>
      <c r="N187" s="43"/>
      <c r="O187" s="41"/>
      <c r="P187" s="18"/>
      <c r="Q187" s="43"/>
      <c r="R187" s="41"/>
    </row>
    <row r="188" spans="2:18" ht="12.75">
      <c r="B188" s="9" t="s">
        <v>214</v>
      </c>
      <c r="F188" s="40"/>
      <c r="G188" s="18"/>
      <c r="H188" s="43"/>
      <c r="I188" s="40"/>
      <c r="J188" s="18"/>
      <c r="K188" s="43"/>
      <c r="L188" s="40"/>
      <c r="M188" s="18"/>
      <c r="N188" s="43"/>
      <c r="O188" s="40"/>
      <c r="P188" s="18"/>
      <c r="Q188" s="43"/>
      <c r="R188" s="41"/>
    </row>
    <row r="189" spans="2:18" ht="12.75">
      <c r="B189" s="9" t="s">
        <v>218</v>
      </c>
      <c r="F189" s="41"/>
      <c r="G189" s="18"/>
      <c r="H189" s="43"/>
      <c r="I189" s="41"/>
      <c r="J189" s="18"/>
      <c r="K189" s="43"/>
      <c r="L189" s="41"/>
      <c r="M189" s="18"/>
      <c r="N189" s="43"/>
      <c r="O189" s="41"/>
      <c r="P189" s="18"/>
      <c r="Q189" s="43"/>
      <c r="R189" s="41"/>
    </row>
    <row r="190" spans="2:18" ht="12.75">
      <c r="B190" s="9" t="s">
        <v>215</v>
      </c>
      <c r="F190" s="40"/>
      <c r="G190" s="18"/>
      <c r="H190" s="43"/>
      <c r="I190" s="40"/>
      <c r="J190" s="18"/>
      <c r="K190" s="43"/>
      <c r="L190" s="40"/>
      <c r="M190" s="18"/>
      <c r="N190" s="43"/>
      <c r="O190" s="40"/>
      <c r="P190" s="18"/>
      <c r="Q190" s="43"/>
      <c r="R190" s="41"/>
    </row>
    <row r="191" spans="2:18" ht="12.75">
      <c r="B191" s="9" t="s">
        <v>219</v>
      </c>
      <c r="F191" s="41"/>
      <c r="G191" s="18"/>
      <c r="H191" s="43"/>
      <c r="I191" s="41"/>
      <c r="J191" s="18"/>
      <c r="K191" s="43"/>
      <c r="L191" s="41"/>
      <c r="M191" s="18"/>
      <c r="N191" s="43"/>
      <c r="O191" s="41"/>
      <c r="P191" s="18"/>
      <c r="Q191" s="43"/>
      <c r="R191" s="41"/>
    </row>
    <row r="192" spans="1:18" ht="12.75">
      <c r="A192" s="9" t="s">
        <v>220</v>
      </c>
      <c r="F192" s="40"/>
      <c r="G192" s="19">
        <f>(SUM(F196:F202)+F193+F194+F204+F206)/11</f>
        <v>0</v>
      </c>
      <c r="H192" s="43"/>
      <c r="I192" s="40"/>
      <c r="J192" s="19">
        <f>(SUM(I196:I202)+I193+I194+I204+I206)/11</f>
        <v>0</v>
      </c>
      <c r="K192" s="43"/>
      <c r="L192" s="40"/>
      <c r="M192" s="19">
        <f>(SUM(L196:L202)+L193+L194+L204+L206)/11</f>
        <v>0</v>
      </c>
      <c r="N192" s="43"/>
      <c r="O192" s="40"/>
      <c r="P192" s="19">
        <f>(SUM(O196:O202)+O193+O194+O204+O206)/11</f>
        <v>0</v>
      </c>
      <c r="Q192" s="43"/>
      <c r="R192" s="41"/>
    </row>
    <row r="193" spans="2:18" ht="12.75">
      <c r="B193" s="9" t="s">
        <v>205</v>
      </c>
      <c r="F193" s="41"/>
      <c r="G193" s="18"/>
      <c r="H193" s="43"/>
      <c r="I193" s="41"/>
      <c r="J193" s="18"/>
      <c r="K193" s="43"/>
      <c r="L193" s="41"/>
      <c r="M193" s="18"/>
      <c r="N193" s="43"/>
      <c r="O193" s="41"/>
      <c r="P193" s="18"/>
      <c r="Q193" s="43"/>
      <c r="R193" s="41"/>
    </row>
    <row r="194" spans="2:18" ht="12.75">
      <c r="B194" s="9" t="s">
        <v>207</v>
      </c>
      <c r="F194" s="41"/>
      <c r="G194" s="18"/>
      <c r="H194" s="43"/>
      <c r="I194" s="41"/>
      <c r="J194" s="18"/>
      <c r="K194" s="43"/>
      <c r="L194" s="41"/>
      <c r="M194" s="18"/>
      <c r="N194" s="43"/>
      <c r="O194" s="41"/>
      <c r="P194" s="18"/>
      <c r="Q194" s="43"/>
      <c r="R194" s="41"/>
    </row>
    <row r="195" spans="2:18" ht="12.75">
      <c r="B195" s="9" t="s">
        <v>208</v>
      </c>
      <c r="F195" s="40"/>
      <c r="G195" s="18"/>
      <c r="H195" s="43"/>
      <c r="I195" s="40"/>
      <c r="J195" s="18"/>
      <c r="K195" s="43"/>
      <c r="L195" s="40"/>
      <c r="M195" s="18"/>
      <c r="N195" s="43"/>
      <c r="O195" s="40"/>
      <c r="P195" s="18"/>
      <c r="Q195" s="43"/>
      <c r="R195" s="41"/>
    </row>
    <row r="196" spans="2:18" ht="12.75">
      <c r="B196" s="9" t="s">
        <v>209</v>
      </c>
      <c r="F196" s="41"/>
      <c r="G196" s="18"/>
      <c r="H196" s="43"/>
      <c r="I196" s="41"/>
      <c r="J196" s="18"/>
      <c r="K196" s="43"/>
      <c r="L196" s="41"/>
      <c r="M196" s="18"/>
      <c r="N196" s="43"/>
      <c r="O196" s="41"/>
      <c r="P196" s="18"/>
      <c r="Q196" s="43"/>
      <c r="R196" s="41"/>
    </row>
    <row r="197" spans="2:18" ht="12.75">
      <c r="B197" s="9" t="s">
        <v>221</v>
      </c>
      <c r="F197" s="41"/>
      <c r="G197" s="18"/>
      <c r="H197" s="43"/>
      <c r="I197" s="41"/>
      <c r="J197" s="18"/>
      <c r="K197" s="43"/>
      <c r="L197" s="41"/>
      <c r="M197" s="18"/>
      <c r="N197" s="43"/>
      <c r="O197" s="41"/>
      <c r="P197" s="18"/>
      <c r="Q197" s="43"/>
      <c r="R197" s="41"/>
    </row>
    <row r="198" spans="2:18" ht="12.75">
      <c r="B198" s="9" t="s">
        <v>211</v>
      </c>
      <c r="F198" s="41"/>
      <c r="G198" s="18"/>
      <c r="H198" s="43"/>
      <c r="I198" s="41"/>
      <c r="J198" s="18"/>
      <c r="K198" s="43"/>
      <c r="L198" s="41"/>
      <c r="M198" s="18"/>
      <c r="N198" s="43"/>
      <c r="O198" s="41"/>
      <c r="P198" s="18"/>
      <c r="Q198" s="43"/>
      <c r="R198" s="41"/>
    </row>
    <row r="199" spans="2:18" ht="12.75">
      <c r="B199" s="9" t="s">
        <v>212</v>
      </c>
      <c r="F199" s="41"/>
      <c r="G199" s="18"/>
      <c r="H199" s="43"/>
      <c r="I199" s="41"/>
      <c r="J199" s="18"/>
      <c r="K199" s="43"/>
      <c r="L199" s="41"/>
      <c r="M199" s="18"/>
      <c r="N199" s="43"/>
      <c r="O199" s="41"/>
      <c r="P199" s="18"/>
      <c r="Q199" s="43"/>
      <c r="R199" s="41"/>
    </row>
    <row r="200" spans="2:18" ht="12.75">
      <c r="B200" s="9" t="s">
        <v>222</v>
      </c>
      <c r="F200" s="41"/>
      <c r="G200" s="18"/>
      <c r="H200" s="43"/>
      <c r="I200" s="41"/>
      <c r="J200" s="18"/>
      <c r="K200" s="43"/>
      <c r="L200" s="41"/>
      <c r="M200" s="18"/>
      <c r="N200" s="43"/>
      <c r="O200" s="41"/>
      <c r="P200" s="18"/>
      <c r="Q200" s="43"/>
      <c r="R200" s="41"/>
    </row>
    <row r="201" spans="2:18" ht="12.75">
      <c r="B201" s="9" t="s">
        <v>216</v>
      </c>
      <c r="F201" s="41"/>
      <c r="G201" s="18"/>
      <c r="H201" s="43"/>
      <c r="I201" s="41"/>
      <c r="J201" s="18"/>
      <c r="K201" s="43"/>
      <c r="L201" s="41"/>
      <c r="M201" s="18"/>
      <c r="N201" s="43"/>
      <c r="O201" s="41"/>
      <c r="P201" s="18"/>
      <c r="Q201" s="43"/>
      <c r="R201" s="41"/>
    </row>
    <row r="202" spans="2:18" ht="12.75">
      <c r="B202" s="9" t="s">
        <v>217</v>
      </c>
      <c r="F202" s="41"/>
      <c r="G202" s="18"/>
      <c r="H202" s="43"/>
      <c r="I202" s="41"/>
      <c r="J202" s="18"/>
      <c r="K202" s="43"/>
      <c r="L202" s="41"/>
      <c r="M202" s="18"/>
      <c r="N202" s="43"/>
      <c r="O202" s="41"/>
      <c r="P202" s="18"/>
      <c r="Q202" s="43"/>
      <c r="R202" s="41"/>
    </row>
    <row r="203" spans="2:18" ht="12.75">
      <c r="B203" s="9" t="s">
        <v>214</v>
      </c>
      <c r="F203" s="40"/>
      <c r="G203" s="18"/>
      <c r="H203" s="43"/>
      <c r="I203" s="40"/>
      <c r="J203" s="18"/>
      <c r="K203" s="43"/>
      <c r="L203" s="40"/>
      <c r="M203" s="18"/>
      <c r="N203" s="43"/>
      <c r="O203" s="40"/>
      <c r="P203" s="18"/>
      <c r="Q203" s="43"/>
      <c r="R203" s="41"/>
    </row>
    <row r="204" spans="2:18" ht="12.75">
      <c r="B204" s="9" t="s">
        <v>218</v>
      </c>
      <c r="F204" s="41"/>
      <c r="G204" s="18"/>
      <c r="H204" s="43"/>
      <c r="I204" s="41"/>
      <c r="J204" s="18"/>
      <c r="K204" s="43"/>
      <c r="L204" s="41"/>
      <c r="M204" s="18"/>
      <c r="N204" s="43"/>
      <c r="O204" s="41"/>
      <c r="P204" s="18"/>
      <c r="Q204" s="43"/>
      <c r="R204" s="41"/>
    </row>
    <row r="205" spans="2:18" ht="12.75">
      <c r="B205" s="9" t="s">
        <v>215</v>
      </c>
      <c r="F205" s="40"/>
      <c r="G205" s="18"/>
      <c r="H205" s="43"/>
      <c r="I205" s="40"/>
      <c r="J205" s="18"/>
      <c r="K205" s="43"/>
      <c r="L205" s="40"/>
      <c r="M205" s="18"/>
      <c r="N205" s="43"/>
      <c r="O205" s="40"/>
      <c r="P205" s="18"/>
      <c r="Q205" s="43"/>
      <c r="R205" s="41"/>
    </row>
    <row r="206" spans="2:18" ht="12.75">
      <c r="B206" s="9" t="s">
        <v>219</v>
      </c>
      <c r="F206" s="41"/>
      <c r="G206" s="18"/>
      <c r="H206" s="43"/>
      <c r="I206" s="41"/>
      <c r="J206" s="18"/>
      <c r="K206" s="43"/>
      <c r="L206" s="41"/>
      <c r="M206" s="18"/>
      <c r="N206" s="43"/>
      <c r="O206" s="41"/>
      <c r="P206" s="18"/>
      <c r="Q206" s="43"/>
      <c r="R206" s="41"/>
    </row>
    <row r="207" spans="1:18" ht="12.75">
      <c r="A207" s="9" t="s">
        <v>223</v>
      </c>
      <c r="F207" s="40"/>
      <c r="G207" s="19">
        <f>(SUM(F211:F216)+F208+F209+F218)/9</f>
        <v>0</v>
      </c>
      <c r="H207" s="43"/>
      <c r="I207" s="40"/>
      <c r="J207" s="19">
        <f>(SUM(I211:I216)+I208+I209+I218)/9</f>
        <v>0</v>
      </c>
      <c r="K207" s="43"/>
      <c r="L207" s="40"/>
      <c r="M207" s="19">
        <f>(SUM(L211:L216)+L208+L209+L218)/9</f>
        <v>0</v>
      </c>
      <c r="N207" s="43"/>
      <c r="O207" s="40"/>
      <c r="P207" s="19">
        <f>(SUM(O211:O216)+O208+O209+O218)/9</f>
        <v>0</v>
      </c>
      <c r="Q207" s="43"/>
      <c r="R207" s="41"/>
    </row>
    <row r="208" spans="2:18" ht="12.75">
      <c r="B208" s="9" t="s">
        <v>224</v>
      </c>
      <c r="F208" s="41"/>
      <c r="G208" s="18"/>
      <c r="H208" s="43"/>
      <c r="I208" s="41"/>
      <c r="J208" s="18"/>
      <c r="K208" s="43"/>
      <c r="L208" s="41"/>
      <c r="M208" s="18"/>
      <c r="N208" s="43"/>
      <c r="O208" s="41"/>
      <c r="P208" s="18"/>
      <c r="Q208" s="43"/>
      <c r="R208" s="41"/>
    </row>
    <row r="209" spans="2:18" ht="12.75">
      <c r="B209" s="9" t="s">
        <v>225</v>
      </c>
      <c r="F209" s="41"/>
      <c r="G209" s="18"/>
      <c r="H209" s="43"/>
      <c r="I209" s="41"/>
      <c r="J209" s="18"/>
      <c r="K209" s="43"/>
      <c r="L209" s="41"/>
      <c r="M209" s="18"/>
      <c r="N209" s="43"/>
      <c r="O209" s="41"/>
      <c r="P209" s="18"/>
      <c r="Q209" s="43"/>
      <c r="R209" s="41"/>
    </row>
    <row r="210" spans="2:18" ht="12.75">
      <c r="B210" s="9" t="s">
        <v>226</v>
      </c>
      <c r="F210" s="40"/>
      <c r="G210" s="18"/>
      <c r="H210" s="43"/>
      <c r="I210" s="40"/>
      <c r="J210" s="18"/>
      <c r="K210" s="43"/>
      <c r="L210" s="40"/>
      <c r="M210" s="18"/>
      <c r="N210" s="43"/>
      <c r="O210" s="40"/>
      <c r="P210" s="18"/>
      <c r="Q210" s="43"/>
      <c r="R210" s="41"/>
    </row>
    <row r="211" spans="2:18" ht="12.75">
      <c r="B211" s="9" t="s">
        <v>227</v>
      </c>
      <c r="F211" s="41"/>
      <c r="G211" s="18"/>
      <c r="H211" s="43"/>
      <c r="I211" s="41"/>
      <c r="J211" s="18"/>
      <c r="K211" s="43"/>
      <c r="L211" s="41"/>
      <c r="M211" s="18"/>
      <c r="N211" s="43"/>
      <c r="O211" s="41"/>
      <c r="P211" s="18"/>
      <c r="Q211" s="43"/>
      <c r="R211" s="41"/>
    </row>
    <row r="212" spans="2:18" ht="12.75">
      <c r="B212" s="9" t="s">
        <v>228</v>
      </c>
      <c r="F212" s="41"/>
      <c r="G212" s="18"/>
      <c r="H212" s="43"/>
      <c r="I212" s="41"/>
      <c r="J212" s="18"/>
      <c r="K212" s="43"/>
      <c r="L212" s="41"/>
      <c r="M212" s="18"/>
      <c r="N212" s="43"/>
      <c r="O212" s="41"/>
      <c r="P212" s="18"/>
      <c r="Q212" s="43"/>
      <c r="R212" s="41"/>
    </row>
    <row r="213" spans="2:18" ht="12.75">
      <c r="B213" s="9" t="s">
        <v>229</v>
      </c>
      <c r="F213" s="41"/>
      <c r="G213" s="18"/>
      <c r="H213" s="43"/>
      <c r="I213" s="41"/>
      <c r="J213" s="18"/>
      <c r="K213" s="43"/>
      <c r="L213" s="41"/>
      <c r="M213" s="18"/>
      <c r="N213" s="43"/>
      <c r="O213" s="41"/>
      <c r="P213" s="18"/>
      <c r="Q213" s="43"/>
      <c r="R213" s="41"/>
    </row>
    <row r="214" spans="2:18" ht="12.75">
      <c r="B214" s="9" t="s">
        <v>230</v>
      </c>
      <c r="F214" s="41"/>
      <c r="G214" s="18"/>
      <c r="H214" s="43"/>
      <c r="I214" s="41"/>
      <c r="J214" s="18"/>
      <c r="K214" s="43"/>
      <c r="L214" s="41"/>
      <c r="M214" s="18"/>
      <c r="N214" s="43"/>
      <c r="O214" s="41"/>
      <c r="P214" s="18"/>
      <c r="Q214" s="43"/>
      <c r="R214" s="41"/>
    </row>
    <row r="215" spans="2:18" ht="12.75">
      <c r="B215" s="9" t="s">
        <v>231</v>
      </c>
      <c r="F215" s="41"/>
      <c r="G215" s="18"/>
      <c r="H215" s="43"/>
      <c r="I215" s="41"/>
      <c r="J215" s="18"/>
      <c r="K215" s="43"/>
      <c r="L215" s="41"/>
      <c r="M215" s="18"/>
      <c r="N215" s="43"/>
      <c r="O215" s="41"/>
      <c r="P215" s="18"/>
      <c r="Q215" s="43"/>
      <c r="R215" s="41"/>
    </row>
    <row r="216" spans="2:18" ht="12.75">
      <c r="B216" s="9" t="s">
        <v>232</v>
      </c>
      <c r="F216" s="41"/>
      <c r="G216" s="18"/>
      <c r="H216" s="43"/>
      <c r="I216" s="41"/>
      <c r="J216" s="18"/>
      <c r="K216" s="43"/>
      <c r="L216" s="41"/>
      <c r="M216" s="18"/>
      <c r="N216" s="43"/>
      <c r="O216" s="41"/>
      <c r="P216" s="18"/>
      <c r="Q216" s="43"/>
      <c r="R216" s="41"/>
    </row>
    <row r="217" spans="2:18" ht="12.75">
      <c r="B217" s="9" t="s">
        <v>233</v>
      </c>
      <c r="F217" s="40"/>
      <c r="G217" s="18"/>
      <c r="H217" s="43"/>
      <c r="I217" s="40"/>
      <c r="J217" s="18"/>
      <c r="K217" s="43"/>
      <c r="L217" s="40"/>
      <c r="M217" s="18"/>
      <c r="N217" s="43"/>
      <c r="O217" s="40"/>
      <c r="P217" s="18"/>
      <c r="Q217" s="43"/>
      <c r="R217" s="41"/>
    </row>
    <row r="218" spans="2:18" ht="12.75">
      <c r="B218" s="9" t="s">
        <v>234</v>
      </c>
      <c r="F218" s="41"/>
      <c r="G218" s="18"/>
      <c r="H218" s="43"/>
      <c r="I218" s="41"/>
      <c r="J218" s="18"/>
      <c r="K218" s="43"/>
      <c r="L218" s="41"/>
      <c r="M218" s="18"/>
      <c r="N218" s="43"/>
      <c r="O218" s="41"/>
      <c r="P218" s="18"/>
      <c r="Q218" s="43"/>
      <c r="R218" s="41"/>
    </row>
    <row r="219" spans="1:18" ht="12.75">
      <c r="A219" s="9" t="s">
        <v>235</v>
      </c>
      <c r="F219" s="40"/>
      <c r="G219" s="19">
        <f>SUM(F220:F224)/5</f>
        <v>0</v>
      </c>
      <c r="H219" s="43"/>
      <c r="I219" s="40"/>
      <c r="J219" s="19">
        <f>SUM(I220:I224)/5</f>
        <v>0</v>
      </c>
      <c r="K219" s="43"/>
      <c r="L219" s="40"/>
      <c r="M219" s="19">
        <f>SUM(L220:L224)/5</f>
        <v>0</v>
      </c>
      <c r="N219" s="43"/>
      <c r="O219" s="40"/>
      <c r="P219" s="19">
        <f>SUM(O220:O224)/5</f>
        <v>0</v>
      </c>
      <c r="Q219" s="43"/>
      <c r="R219" s="41"/>
    </row>
    <row r="220" spans="2:18" ht="12.75">
      <c r="B220" s="9" t="s">
        <v>236</v>
      </c>
      <c r="F220" s="41"/>
      <c r="G220" s="18"/>
      <c r="H220" s="43"/>
      <c r="I220" s="41"/>
      <c r="J220" s="18"/>
      <c r="K220" s="43"/>
      <c r="L220" s="41"/>
      <c r="M220" s="18"/>
      <c r="N220" s="43"/>
      <c r="O220" s="41"/>
      <c r="P220" s="18"/>
      <c r="Q220" s="43"/>
      <c r="R220" s="41"/>
    </row>
    <row r="221" spans="2:18" ht="12.75">
      <c r="B221" s="9" t="s">
        <v>237</v>
      </c>
      <c r="F221" s="41"/>
      <c r="G221" s="18"/>
      <c r="H221" s="43"/>
      <c r="I221" s="41"/>
      <c r="J221" s="18"/>
      <c r="K221" s="43"/>
      <c r="L221" s="41"/>
      <c r="M221" s="18"/>
      <c r="N221" s="43"/>
      <c r="O221" s="41"/>
      <c r="P221" s="18"/>
      <c r="Q221" s="43"/>
      <c r="R221" s="41"/>
    </row>
    <row r="222" spans="2:18" ht="12.75">
      <c r="B222" s="9" t="s">
        <v>238</v>
      </c>
      <c r="F222" s="41"/>
      <c r="G222" s="18"/>
      <c r="H222" s="43"/>
      <c r="I222" s="41"/>
      <c r="J222" s="18"/>
      <c r="K222" s="43"/>
      <c r="L222" s="41"/>
      <c r="M222" s="18"/>
      <c r="N222" s="43"/>
      <c r="O222" s="41"/>
      <c r="P222" s="18"/>
      <c r="Q222" s="43"/>
      <c r="R222" s="41"/>
    </row>
    <row r="223" spans="2:18" ht="12.75">
      <c r="B223" s="9" t="s">
        <v>239</v>
      </c>
      <c r="F223" s="41"/>
      <c r="G223" s="18"/>
      <c r="H223" s="43"/>
      <c r="I223" s="41"/>
      <c r="J223" s="18"/>
      <c r="K223" s="43"/>
      <c r="L223" s="41"/>
      <c r="M223" s="18"/>
      <c r="N223" s="43"/>
      <c r="O223" s="41"/>
      <c r="P223" s="18"/>
      <c r="Q223" s="43"/>
      <c r="R223" s="41"/>
    </row>
    <row r="224" spans="2:18" ht="12.75">
      <c r="B224" s="9" t="s">
        <v>240</v>
      </c>
      <c r="F224" s="41"/>
      <c r="G224" s="18"/>
      <c r="H224" s="43"/>
      <c r="I224" s="41"/>
      <c r="J224" s="18"/>
      <c r="K224" s="43"/>
      <c r="L224" s="41"/>
      <c r="M224" s="18"/>
      <c r="N224" s="43"/>
      <c r="O224" s="41"/>
      <c r="P224" s="18"/>
      <c r="Q224" s="43"/>
      <c r="R224" s="41"/>
    </row>
    <row r="225" spans="3:18" ht="12.75">
      <c r="C225" s="8" t="s">
        <v>336</v>
      </c>
      <c r="D225" s="8"/>
      <c r="E225" s="8"/>
      <c r="F225" s="42"/>
      <c r="G225" s="14">
        <f>G121+G126+G131+G147+G158+G168+G177+G192+G207+G219</f>
        <v>0</v>
      </c>
      <c r="H225" s="43"/>
      <c r="I225" s="42"/>
      <c r="J225" s="14">
        <f>J121+J126+J131+J147+J158+J168+J177+J192+J207+J219</f>
        <v>0</v>
      </c>
      <c r="K225" s="43"/>
      <c r="L225" s="42"/>
      <c r="M225" s="14">
        <f>M121+M126+M131+M147+M158+M168+M177+M192+M207+M219</f>
        <v>0</v>
      </c>
      <c r="N225" s="43"/>
      <c r="O225" s="42"/>
      <c r="P225" s="14">
        <f>P121+P126+P131+P147+P158+P168+P177+P192+P207+P219</f>
        <v>0</v>
      </c>
      <c r="Q225" s="43"/>
      <c r="R225" s="41"/>
    </row>
    <row r="226" spans="3:18" ht="12.75">
      <c r="C226" s="8" t="s">
        <v>337</v>
      </c>
      <c r="D226" s="8"/>
      <c r="E226" s="8"/>
      <c r="F226" s="42"/>
      <c r="G226" s="14">
        <f>G225/10</f>
        <v>0</v>
      </c>
      <c r="H226" s="43"/>
      <c r="I226" s="42"/>
      <c r="J226" s="14">
        <f>J225/10</f>
        <v>0</v>
      </c>
      <c r="K226" s="43"/>
      <c r="L226" s="42"/>
      <c r="M226" s="14">
        <f>M225/10</f>
        <v>0</v>
      </c>
      <c r="N226" s="43"/>
      <c r="O226" s="42"/>
      <c r="P226" s="14">
        <f>P225/10</f>
        <v>0</v>
      </c>
      <c r="Q226" s="43"/>
      <c r="R226" s="41"/>
    </row>
    <row r="227" spans="3:18" ht="12.75">
      <c r="C227" s="8" t="s">
        <v>338</v>
      </c>
      <c r="D227" s="8"/>
      <c r="E227" s="8"/>
      <c r="F227" s="42"/>
      <c r="G227" s="14">
        <f>G226/5*100</f>
        <v>0</v>
      </c>
      <c r="H227" s="43"/>
      <c r="I227" s="42"/>
      <c r="J227" s="14">
        <f>J226/5*100</f>
        <v>0</v>
      </c>
      <c r="K227" s="43"/>
      <c r="L227" s="42"/>
      <c r="M227" s="14">
        <f>M226/5*100</f>
        <v>0</v>
      </c>
      <c r="N227" s="43"/>
      <c r="O227" s="42"/>
      <c r="P227" s="14">
        <f>P226/5*100</f>
        <v>0</v>
      </c>
      <c r="Q227" s="43"/>
      <c r="R227" s="41"/>
    </row>
    <row r="228" spans="6:18" ht="12.75">
      <c r="F228" s="43"/>
      <c r="H228" s="43"/>
      <c r="I228" s="43"/>
      <c r="K228" s="43"/>
      <c r="L228" s="43"/>
      <c r="N228" s="43"/>
      <c r="O228" s="43"/>
      <c r="Q228" s="43"/>
      <c r="R228" s="41"/>
    </row>
    <row r="229" spans="1:18" ht="12.75">
      <c r="A229" s="17" t="s">
        <v>325</v>
      </c>
      <c r="F229" s="43"/>
      <c r="H229" s="43"/>
      <c r="I229" s="43"/>
      <c r="K229" s="43"/>
      <c r="L229" s="43"/>
      <c r="N229" s="43"/>
      <c r="O229" s="43"/>
      <c r="Q229" s="43"/>
      <c r="R229" s="41"/>
    </row>
    <row r="230" spans="1:18" ht="12.75">
      <c r="A230" s="9" t="s">
        <v>326</v>
      </c>
      <c r="F230" s="43"/>
      <c r="H230" s="43"/>
      <c r="I230" s="43"/>
      <c r="K230" s="43"/>
      <c r="L230" s="43"/>
      <c r="N230" s="43"/>
      <c r="O230" s="43"/>
      <c r="Q230" s="43"/>
      <c r="R230" s="41"/>
    </row>
    <row r="231" spans="1:18" ht="12.75">
      <c r="A231" s="9" t="s">
        <v>327</v>
      </c>
      <c r="F231" s="43"/>
      <c r="H231" s="43"/>
      <c r="I231" s="43"/>
      <c r="K231" s="43"/>
      <c r="L231" s="43"/>
      <c r="N231" s="43"/>
      <c r="O231" s="43"/>
      <c r="Q231" s="43"/>
      <c r="R231" s="41"/>
    </row>
    <row r="232" spans="1:18" ht="12.75">
      <c r="A232" s="9" t="s">
        <v>328</v>
      </c>
      <c r="F232" s="43"/>
      <c r="H232" s="43"/>
      <c r="I232" s="43"/>
      <c r="K232" s="43"/>
      <c r="L232" s="43"/>
      <c r="N232" s="43"/>
      <c r="O232" s="43"/>
      <c r="Q232" s="43"/>
      <c r="R232" s="41"/>
    </row>
    <row r="233" spans="1:18" ht="12.75">
      <c r="A233" s="9" t="s">
        <v>329</v>
      </c>
      <c r="F233" s="43"/>
      <c r="H233" s="43"/>
      <c r="I233" s="43"/>
      <c r="K233" s="43"/>
      <c r="L233" s="43"/>
      <c r="N233" s="43"/>
      <c r="O233" s="43"/>
      <c r="Q233" s="43"/>
      <c r="R233" s="41"/>
    </row>
    <row r="234" spans="1:18" ht="12.75">
      <c r="A234" s="9" t="s">
        <v>330</v>
      </c>
      <c r="F234" s="43"/>
      <c r="H234" s="43"/>
      <c r="I234" s="43"/>
      <c r="K234" s="43"/>
      <c r="L234" s="43"/>
      <c r="N234" s="43"/>
      <c r="O234" s="43"/>
      <c r="Q234" s="43"/>
      <c r="R234" s="41"/>
    </row>
    <row r="235" spans="1:18" ht="12.75">
      <c r="A235" s="9" t="s">
        <v>331</v>
      </c>
      <c r="F235" s="43"/>
      <c r="H235" s="43"/>
      <c r="I235" s="43"/>
      <c r="K235" s="43"/>
      <c r="L235" s="43"/>
      <c r="N235" s="43"/>
      <c r="O235" s="43"/>
      <c r="Q235" s="43"/>
      <c r="R235" s="41"/>
    </row>
    <row r="236" spans="6:18" ht="12.75">
      <c r="F236" s="43"/>
      <c r="H236" s="43"/>
      <c r="I236" s="43"/>
      <c r="K236" s="43"/>
      <c r="L236" s="43"/>
      <c r="N236" s="43"/>
      <c r="O236" s="43"/>
      <c r="Q236" s="43"/>
      <c r="R236" s="41"/>
    </row>
    <row r="237" spans="1:18" ht="12.75">
      <c r="A237" s="17" t="s">
        <v>126</v>
      </c>
      <c r="F237" s="33" t="s">
        <v>412</v>
      </c>
      <c r="G237" s="11" t="s">
        <v>413</v>
      </c>
      <c r="H237" s="46" t="s">
        <v>335</v>
      </c>
      <c r="I237" s="33" t="s">
        <v>412</v>
      </c>
      <c r="J237" s="11" t="s">
        <v>413</v>
      </c>
      <c r="K237" s="48" t="s">
        <v>335</v>
      </c>
      <c r="L237" s="33" t="s">
        <v>412</v>
      </c>
      <c r="M237" s="11" t="s">
        <v>413</v>
      </c>
      <c r="N237" s="48" t="s">
        <v>335</v>
      </c>
      <c r="O237" s="33" t="s">
        <v>414</v>
      </c>
      <c r="P237" s="11" t="s">
        <v>413</v>
      </c>
      <c r="Q237" s="44" t="s">
        <v>335</v>
      </c>
      <c r="R237" s="45" t="s">
        <v>416</v>
      </c>
    </row>
    <row r="238" spans="5:18" ht="38.25">
      <c r="E238" s="2"/>
      <c r="F238" s="39" t="s">
        <v>86</v>
      </c>
      <c r="G238" s="5" t="s">
        <v>87</v>
      </c>
      <c r="H238" s="47"/>
      <c r="I238" s="39" t="s">
        <v>86</v>
      </c>
      <c r="J238" s="5" t="s">
        <v>87</v>
      </c>
      <c r="K238" s="47"/>
      <c r="L238" s="39" t="s">
        <v>86</v>
      </c>
      <c r="M238" s="5" t="s">
        <v>87</v>
      </c>
      <c r="N238" s="47"/>
      <c r="O238" s="39" t="s">
        <v>86</v>
      </c>
      <c r="P238" s="5" t="s">
        <v>87</v>
      </c>
      <c r="Q238" s="43"/>
      <c r="R238" s="41"/>
    </row>
    <row r="239" spans="1:18" ht="12.75">
      <c r="A239" s="9" t="s">
        <v>157</v>
      </c>
      <c r="F239" s="40"/>
      <c r="G239" s="19">
        <f>(F240+F242)/2</f>
        <v>0</v>
      </c>
      <c r="H239" s="43"/>
      <c r="I239" s="40"/>
      <c r="J239" s="19">
        <f>(I240+I242)/2</f>
        <v>0</v>
      </c>
      <c r="K239" s="43"/>
      <c r="L239" s="40"/>
      <c r="M239" s="19">
        <f>(L240+L242)/2</f>
        <v>0</v>
      </c>
      <c r="N239" s="43"/>
      <c r="O239" s="40"/>
      <c r="P239" s="19">
        <f>(O240+O242)/2</f>
        <v>0</v>
      </c>
      <c r="Q239" s="43"/>
      <c r="R239" s="41"/>
    </row>
    <row r="240" spans="2:18" ht="12.75">
      <c r="B240" s="9" t="s">
        <v>154</v>
      </c>
      <c r="F240" s="41"/>
      <c r="G240" s="18"/>
      <c r="H240" s="43"/>
      <c r="I240" s="41"/>
      <c r="J240" s="18"/>
      <c r="K240" s="43"/>
      <c r="L240" s="41"/>
      <c r="M240" s="18"/>
      <c r="N240" s="43"/>
      <c r="O240" s="41"/>
      <c r="P240" s="18"/>
      <c r="Q240" s="43"/>
      <c r="R240" s="41"/>
    </row>
    <row r="241" spans="2:18" ht="12.75">
      <c r="B241" s="9" t="s">
        <v>169</v>
      </c>
      <c r="F241" s="40"/>
      <c r="G241" s="18"/>
      <c r="H241" s="43"/>
      <c r="I241" s="40"/>
      <c r="J241" s="18"/>
      <c r="K241" s="43"/>
      <c r="L241" s="40"/>
      <c r="M241" s="18"/>
      <c r="N241" s="43"/>
      <c r="O241" s="40"/>
      <c r="P241" s="18"/>
      <c r="Q241" s="43"/>
      <c r="R241" s="41"/>
    </row>
    <row r="242" spans="2:18" ht="12.75">
      <c r="B242" s="9" t="s">
        <v>155</v>
      </c>
      <c r="F242" s="41"/>
      <c r="G242" s="18"/>
      <c r="H242" s="43"/>
      <c r="I242" s="41"/>
      <c r="J242" s="18"/>
      <c r="K242" s="43"/>
      <c r="L242" s="41"/>
      <c r="M242" s="18"/>
      <c r="N242" s="43"/>
      <c r="O242" s="41"/>
      <c r="P242" s="18"/>
      <c r="Q242" s="43"/>
      <c r="R242" s="41"/>
    </row>
    <row r="243" spans="2:18" ht="12.75">
      <c r="B243" s="9" t="s">
        <v>156</v>
      </c>
      <c r="F243" s="40"/>
      <c r="G243" s="18"/>
      <c r="H243" s="43"/>
      <c r="I243" s="40"/>
      <c r="J243" s="18"/>
      <c r="K243" s="43"/>
      <c r="L243" s="40"/>
      <c r="M243" s="18"/>
      <c r="N243" s="43"/>
      <c r="O243" s="40"/>
      <c r="P243" s="18"/>
      <c r="Q243" s="43"/>
      <c r="R243" s="41"/>
    </row>
    <row r="244" spans="1:18" ht="12.75">
      <c r="A244" s="9" t="s">
        <v>158</v>
      </c>
      <c r="F244" s="40"/>
      <c r="G244" s="19">
        <f>(F245+F247)/2</f>
        <v>0</v>
      </c>
      <c r="H244" s="43"/>
      <c r="I244" s="40"/>
      <c r="J244" s="19">
        <f>(I245+I247)/2</f>
        <v>0</v>
      </c>
      <c r="K244" s="43"/>
      <c r="L244" s="40"/>
      <c r="M244" s="19">
        <f>(L245+L247)/2</f>
        <v>0</v>
      </c>
      <c r="N244" s="43"/>
      <c r="O244" s="40"/>
      <c r="P244" s="19">
        <f>(O245+O247)/2</f>
        <v>0</v>
      </c>
      <c r="Q244" s="43"/>
      <c r="R244" s="41"/>
    </row>
    <row r="245" spans="2:18" ht="12.75">
      <c r="B245" s="9" t="s">
        <v>159</v>
      </c>
      <c r="F245" s="41"/>
      <c r="G245" s="18"/>
      <c r="H245" s="43"/>
      <c r="I245" s="41"/>
      <c r="J245" s="18"/>
      <c r="K245" s="43"/>
      <c r="L245" s="41"/>
      <c r="M245" s="18"/>
      <c r="N245" s="43"/>
      <c r="O245" s="41"/>
      <c r="P245" s="18"/>
      <c r="Q245" s="43"/>
      <c r="R245" s="41"/>
    </row>
    <row r="246" spans="2:18" ht="12.75">
      <c r="B246" s="9" t="s">
        <v>160</v>
      </c>
      <c r="F246" s="40"/>
      <c r="G246" s="18"/>
      <c r="H246" s="43"/>
      <c r="I246" s="40"/>
      <c r="J246" s="18"/>
      <c r="K246" s="43"/>
      <c r="L246" s="40"/>
      <c r="M246" s="18"/>
      <c r="N246" s="43"/>
      <c r="O246" s="40"/>
      <c r="P246" s="18"/>
      <c r="Q246" s="43"/>
      <c r="R246" s="41"/>
    </row>
    <row r="247" spans="2:18" ht="12.75">
      <c r="B247" s="9" t="s">
        <v>161</v>
      </c>
      <c r="F247" s="41"/>
      <c r="G247" s="18"/>
      <c r="H247" s="43"/>
      <c r="I247" s="41"/>
      <c r="J247" s="18"/>
      <c r="K247" s="43"/>
      <c r="L247" s="41"/>
      <c r="M247" s="18"/>
      <c r="N247" s="43"/>
      <c r="O247" s="41"/>
      <c r="P247" s="18"/>
      <c r="Q247" s="43"/>
      <c r="R247" s="41"/>
    </row>
    <row r="248" spans="2:18" ht="12.75">
      <c r="B248" s="9" t="s">
        <v>162</v>
      </c>
      <c r="F248" s="40"/>
      <c r="G248" s="18"/>
      <c r="H248" s="43"/>
      <c r="I248" s="40"/>
      <c r="J248" s="18"/>
      <c r="K248" s="43"/>
      <c r="L248" s="40"/>
      <c r="M248" s="18"/>
      <c r="N248" s="43"/>
      <c r="O248" s="40"/>
      <c r="P248" s="18"/>
      <c r="Q248" s="43"/>
      <c r="R248" s="41"/>
    </row>
    <row r="249" spans="1:18" ht="12.75">
      <c r="A249" s="9" t="s">
        <v>163</v>
      </c>
      <c r="F249" s="40"/>
      <c r="G249" s="19">
        <f>(F250+F251+F255+F257+F259)/5</f>
        <v>0</v>
      </c>
      <c r="H249" s="43"/>
      <c r="I249" s="40"/>
      <c r="J249" s="19">
        <f>(I250+I251+I255+I257+I259)/5</f>
        <v>0</v>
      </c>
      <c r="K249" s="43"/>
      <c r="L249" s="40"/>
      <c r="M249" s="19">
        <f>(L250+L251+L255+L257+L259)/5</f>
        <v>0</v>
      </c>
      <c r="N249" s="43"/>
      <c r="O249" s="40"/>
      <c r="P249" s="19">
        <f>(O250+O251+O255+O257+O259)/5</f>
        <v>0</v>
      </c>
      <c r="Q249" s="43"/>
      <c r="R249" s="41"/>
    </row>
    <row r="250" spans="2:18" ht="12.75">
      <c r="B250" s="9" t="s">
        <v>164</v>
      </c>
      <c r="F250" s="41"/>
      <c r="G250" s="18"/>
      <c r="H250" s="43"/>
      <c r="I250" s="41"/>
      <c r="J250" s="18"/>
      <c r="K250" s="43"/>
      <c r="L250" s="41"/>
      <c r="M250" s="18"/>
      <c r="N250" s="43"/>
      <c r="O250" s="41"/>
      <c r="P250" s="18"/>
      <c r="Q250" s="43"/>
      <c r="R250" s="41"/>
    </row>
    <row r="251" spans="2:18" ht="12.75">
      <c r="B251" s="9" t="s">
        <v>165</v>
      </c>
      <c r="F251" s="41"/>
      <c r="G251" s="18"/>
      <c r="H251" s="43"/>
      <c r="I251" s="41"/>
      <c r="J251" s="18"/>
      <c r="K251" s="43"/>
      <c r="L251" s="41"/>
      <c r="M251" s="18"/>
      <c r="N251" s="43"/>
      <c r="O251" s="41"/>
      <c r="P251" s="18"/>
      <c r="Q251" s="43"/>
      <c r="R251" s="41"/>
    </row>
    <row r="252" spans="2:18" ht="12.75">
      <c r="B252" s="9" t="s">
        <v>166</v>
      </c>
      <c r="F252" s="40"/>
      <c r="G252" s="18"/>
      <c r="H252" s="43"/>
      <c r="I252" s="40"/>
      <c r="J252" s="18"/>
      <c r="K252" s="43"/>
      <c r="L252" s="40"/>
      <c r="M252" s="18"/>
      <c r="N252" s="43"/>
      <c r="O252" s="40"/>
      <c r="P252" s="18"/>
      <c r="Q252" s="43"/>
      <c r="R252" s="41"/>
    </row>
    <row r="253" spans="2:18" ht="12.75">
      <c r="B253" s="9" t="s">
        <v>167</v>
      </c>
      <c r="F253" s="40"/>
      <c r="G253" s="18"/>
      <c r="H253" s="43"/>
      <c r="I253" s="40"/>
      <c r="J253" s="18"/>
      <c r="K253" s="43"/>
      <c r="L253" s="40"/>
      <c r="M253" s="18"/>
      <c r="N253" s="43"/>
      <c r="O253" s="40"/>
      <c r="P253" s="18"/>
      <c r="Q253" s="43"/>
      <c r="R253" s="41"/>
    </row>
    <row r="254" spans="2:18" ht="12.75">
      <c r="B254" s="9" t="s">
        <v>168</v>
      </c>
      <c r="F254" s="40"/>
      <c r="G254" s="18"/>
      <c r="H254" s="43"/>
      <c r="I254" s="40"/>
      <c r="J254" s="18"/>
      <c r="K254" s="43"/>
      <c r="L254" s="40"/>
      <c r="M254" s="18"/>
      <c r="N254" s="43"/>
      <c r="O254" s="40"/>
      <c r="P254" s="18"/>
      <c r="Q254" s="43"/>
      <c r="R254" s="41"/>
    </row>
    <row r="255" spans="2:18" ht="12.75">
      <c r="B255" s="9" t="s">
        <v>170</v>
      </c>
      <c r="F255" s="41"/>
      <c r="G255" s="18"/>
      <c r="H255" s="43"/>
      <c r="I255" s="41"/>
      <c r="J255" s="18"/>
      <c r="K255" s="43"/>
      <c r="L255" s="41"/>
      <c r="M255" s="18"/>
      <c r="N255" s="43"/>
      <c r="O255" s="41"/>
      <c r="P255" s="18"/>
      <c r="Q255" s="43"/>
      <c r="R255" s="41"/>
    </row>
    <row r="256" spans="2:18" ht="12.75">
      <c r="B256" s="9" t="s">
        <v>171</v>
      </c>
      <c r="F256" s="40"/>
      <c r="G256" s="18"/>
      <c r="H256" s="43"/>
      <c r="I256" s="40"/>
      <c r="J256" s="18"/>
      <c r="K256" s="43"/>
      <c r="L256" s="40"/>
      <c r="M256" s="18"/>
      <c r="N256" s="43"/>
      <c r="O256" s="40"/>
      <c r="P256" s="18"/>
      <c r="Q256" s="43"/>
      <c r="R256" s="41"/>
    </row>
    <row r="257" spans="2:18" ht="12.75">
      <c r="B257" s="9" t="s">
        <v>172</v>
      </c>
      <c r="F257" s="41"/>
      <c r="G257" s="18"/>
      <c r="H257" s="43"/>
      <c r="I257" s="41"/>
      <c r="J257" s="18"/>
      <c r="K257" s="43"/>
      <c r="L257" s="41"/>
      <c r="M257" s="18"/>
      <c r="N257" s="43"/>
      <c r="O257" s="41"/>
      <c r="P257" s="18"/>
      <c r="Q257" s="43"/>
      <c r="R257" s="41"/>
    </row>
    <row r="258" spans="2:18" ht="12.75">
      <c r="B258" s="9" t="s">
        <v>173</v>
      </c>
      <c r="F258" s="40"/>
      <c r="G258" s="18"/>
      <c r="H258" s="43"/>
      <c r="I258" s="40"/>
      <c r="J258" s="18"/>
      <c r="K258" s="43"/>
      <c r="L258" s="40"/>
      <c r="M258" s="18"/>
      <c r="N258" s="43"/>
      <c r="O258" s="40"/>
      <c r="P258" s="18"/>
      <c r="Q258" s="43"/>
      <c r="R258" s="41"/>
    </row>
    <row r="259" spans="2:18" ht="12.75">
      <c r="B259" s="9" t="s">
        <v>174</v>
      </c>
      <c r="F259" s="41"/>
      <c r="G259" s="18"/>
      <c r="H259" s="43"/>
      <c r="I259" s="41"/>
      <c r="J259" s="18"/>
      <c r="K259" s="43"/>
      <c r="L259" s="41"/>
      <c r="M259" s="18"/>
      <c r="N259" s="43"/>
      <c r="O259" s="41"/>
      <c r="P259" s="18"/>
      <c r="Q259" s="43"/>
      <c r="R259" s="41"/>
    </row>
    <row r="260" spans="2:18" ht="12.75">
      <c r="B260" s="9" t="s">
        <v>175</v>
      </c>
      <c r="F260" s="40"/>
      <c r="G260" s="18"/>
      <c r="H260" s="43"/>
      <c r="I260" s="40"/>
      <c r="J260" s="18"/>
      <c r="K260" s="43"/>
      <c r="L260" s="40"/>
      <c r="M260" s="18"/>
      <c r="N260" s="43"/>
      <c r="O260" s="40"/>
      <c r="P260" s="18"/>
      <c r="Q260" s="43"/>
      <c r="R260" s="41"/>
    </row>
    <row r="261" spans="2:18" ht="12.75">
      <c r="B261" s="9" t="s">
        <v>176</v>
      </c>
      <c r="F261" s="40"/>
      <c r="G261" s="18"/>
      <c r="H261" s="43"/>
      <c r="I261" s="40"/>
      <c r="J261" s="18"/>
      <c r="K261" s="43"/>
      <c r="L261" s="40"/>
      <c r="M261" s="18"/>
      <c r="N261" s="43"/>
      <c r="O261" s="40"/>
      <c r="P261" s="18"/>
      <c r="Q261" s="43"/>
      <c r="R261" s="41"/>
    </row>
    <row r="262" spans="2:18" ht="12.75">
      <c r="B262" s="9" t="s">
        <v>408</v>
      </c>
      <c r="F262" s="40"/>
      <c r="G262" s="18"/>
      <c r="H262" s="43"/>
      <c r="I262" s="40"/>
      <c r="J262" s="18"/>
      <c r="K262" s="43"/>
      <c r="L262" s="40"/>
      <c r="M262" s="18"/>
      <c r="N262" s="43"/>
      <c r="O262" s="40"/>
      <c r="P262" s="18"/>
      <c r="Q262" s="43"/>
      <c r="R262" s="41"/>
    </row>
    <row r="263" spans="2:18" ht="12.75">
      <c r="B263" s="9" t="s">
        <v>177</v>
      </c>
      <c r="F263" s="40"/>
      <c r="G263" s="18"/>
      <c r="H263" s="43"/>
      <c r="I263" s="40"/>
      <c r="J263" s="18"/>
      <c r="K263" s="43"/>
      <c r="L263" s="40"/>
      <c r="M263" s="18"/>
      <c r="N263" s="43"/>
      <c r="O263" s="40"/>
      <c r="P263" s="18"/>
      <c r="Q263" s="43"/>
      <c r="R263" s="41"/>
    </row>
    <row r="264" spans="2:18" ht="12.75">
      <c r="B264" s="9" t="s">
        <v>178</v>
      </c>
      <c r="F264" s="40"/>
      <c r="G264" s="18"/>
      <c r="H264" s="43"/>
      <c r="I264" s="40"/>
      <c r="J264" s="18"/>
      <c r="K264" s="43"/>
      <c r="L264" s="40"/>
      <c r="M264" s="18"/>
      <c r="N264" s="43"/>
      <c r="O264" s="40"/>
      <c r="P264" s="18"/>
      <c r="Q264" s="43"/>
      <c r="R264" s="41"/>
    </row>
    <row r="265" spans="1:18" ht="12.75">
      <c r="A265" s="9" t="s">
        <v>189</v>
      </c>
      <c r="F265" s="40"/>
      <c r="G265" s="19">
        <f>(SUM(F266:F270)+F273)/6</f>
        <v>0</v>
      </c>
      <c r="H265" s="43"/>
      <c r="I265" s="40"/>
      <c r="J265" s="19">
        <f>(SUM(I266:I270)+I273)/6</f>
        <v>0</v>
      </c>
      <c r="K265" s="43"/>
      <c r="L265" s="40"/>
      <c r="M265" s="19">
        <f>(SUM(L266:L270)+L273)/6</f>
        <v>0</v>
      </c>
      <c r="N265" s="43"/>
      <c r="O265" s="40"/>
      <c r="P265" s="19">
        <f>(SUM(O266:O270)+O273)/6</f>
        <v>0</v>
      </c>
      <c r="Q265" s="43"/>
      <c r="R265" s="41"/>
    </row>
    <row r="266" spans="2:18" ht="12.75">
      <c r="B266" s="9" t="s">
        <v>179</v>
      </c>
      <c r="F266" s="41"/>
      <c r="G266" s="18"/>
      <c r="H266" s="43"/>
      <c r="I266" s="41"/>
      <c r="J266" s="18"/>
      <c r="K266" s="43"/>
      <c r="L266" s="41"/>
      <c r="M266" s="18"/>
      <c r="N266" s="43"/>
      <c r="O266" s="41"/>
      <c r="P266" s="18"/>
      <c r="Q266" s="43"/>
      <c r="R266" s="41"/>
    </row>
    <row r="267" spans="2:18" ht="12.75">
      <c r="B267" s="9" t="s">
        <v>180</v>
      </c>
      <c r="F267" s="41"/>
      <c r="G267" s="18"/>
      <c r="H267" s="43"/>
      <c r="I267" s="41"/>
      <c r="J267" s="18"/>
      <c r="K267" s="43"/>
      <c r="L267" s="41"/>
      <c r="M267" s="18"/>
      <c r="N267" s="43"/>
      <c r="O267" s="41"/>
      <c r="P267" s="18"/>
      <c r="Q267" s="43"/>
      <c r="R267" s="41"/>
    </row>
    <row r="268" spans="2:18" ht="12.75">
      <c r="B268" s="9" t="s">
        <v>181</v>
      </c>
      <c r="F268" s="41"/>
      <c r="G268" s="18"/>
      <c r="H268" s="43"/>
      <c r="I268" s="41"/>
      <c r="J268" s="18"/>
      <c r="K268" s="43"/>
      <c r="L268" s="41"/>
      <c r="M268" s="18"/>
      <c r="N268" s="43"/>
      <c r="O268" s="41"/>
      <c r="P268" s="18"/>
      <c r="Q268" s="43"/>
      <c r="R268" s="41"/>
    </row>
    <row r="269" spans="2:18" ht="12.75">
      <c r="B269" s="9" t="s">
        <v>182</v>
      </c>
      <c r="F269" s="41"/>
      <c r="G269" s="18"/>
      <c r="H269" s="43"/>
      <c r="I269" s="41"/>
      <c r="J269" s="18"/>
      <c r="K269" s="43"/>
      <c r="L269" s="41"/>
      <c r="M269" s="18"/>
      <c r="N269" s="43"/>
      <c r="O269" s="41"/>
      <c r="P269" s="18"/>
      <c r="Q269" s="43"/>
      <c r="R269" s="41"/>
    </row>
    <row r="270" spans="2:18" ht="12.75">
      <c r="B270" s="9" t="s">
        <v>183</v>
      </c>
      <c r="F270" s="41"/>
      <c r="G270" s="18"/>
      <c r="H270" s="43"/>
      <c r="I270" s="41"/>
      <c r="J270" s="18"/>
      <c r="K270" s="43"/>
      <c r="L270" s="41"/>
      <c r="M270" s="18"/>
      <c r="N270" s="43"/>
      <c r="O270" s="41"/>
      <c r="P270" s="18"/>
      <c r="Q270" s="43"/>
      <c r="R270" s="41"/>
    </row>
    <row r="271" spans="2:18" ht="12.75">
      <c r="B271" s="9" t="s">
        <v>184</v>
      </c>
      <c r="F271" s="40"/>
      <c r="G271" s="18"/>
      <c r="H271" s="43"/>
      <c r="I271" s="40"/>
      <c r="J271" s="18"/>
      <c r="K271" s="43"/>
      <c r="L271" s="40"/>
      <c r="M271" s="18"/>
      <c r="N271" s="43"/>
      <c r="O271" s="40"/>
      <c r="P271" s="18"/>
      <c r="Q271" s="43"/>
      <c r="R271" s="41"/>
    </row>
    <row r="272" spans="2:18" ht="12.75">
      <c r="B272" s="9" t="s">
        <v>185</v>
      </c>
      <c r="F272" s="40"/>
      <c r="G272" s="18"/>
      <c r="H272" s="43"/>
      <c r="I272" s="40"/>
      <c r="J272" s="18"/>
      <c r="K272" s="43"/>
      <c r="L272" s="40"/>
      <c r="M272" s="18"/>
      <c r="N272" s="43"/>
      <c r="O272" s="40"/>
      <c r="P272" s="18"/>
      <c r="Q272" s="43"/>
      <c r="R272" s="41"/>
    </row>
    <row r="273" spans="2:18" ht="12.75">
      <c r="B273" s="9" t="s">
        <v>186</v>
      </c>
      <c r="F273" s="41"/>
      <c r="G273" s="18"/>
      <c r="H273" s="43"/>
      <c r="I273" s="41"/>
      <c r="J273" s="18"/>
      <c r="K273" s="43"/>
      <c r="L273" s="41"/>
      <c r="M273" s="18"/>
      <c r="N273" s="43"/>
      <c r="O273" s="41"/>
      <c r="P273" s="18"/>
      <c r="Q273" s="43"/>
      <c r="R273" s="41"/>
    </row>
    <row r="274" spans="2:18" ht="12.75">
      <c r="B274" s="9" t="s">
        <v>187</v>
      </c>
      <c r="F274" s="40"/>
      <c r="G274" s="18"/>
      <c r="H274" s="43"/>
      <c r="I274" s="40"/>
      <c r="J274" s="18"/>
      <c r="K274" s="43"/>
      <c r="L274" s="40"/>
      <c r="M274" s="18"/>
      <c r="N274" s="43"/>
      <c r="O274" s="40"/>
      <c r="P274" s="18"/>
      <c r="Q274" s="43"/>
      <c r="R274" s="41"/>
    </row>
    <row r="275" spans="2:18" ht="12.75">
      <c r="B275" s="9" t="s">
        <v>188</v>
      </c>
      <c r="F275" s="40"/>
      <c r="G275" s="18"/>
      <c r="H275" s="43"/>
      <c r="I275" s="40"/>
      <c r="J275" s="18"/>
      <c r="K275" s="43"/>
      <c r="L275" s="40"/>
      <c r="M275" s="18"/>
      <c r="N275" s="43"/>
      <c r="O275" s="40"/>
      <c r="P275" s="18"/>
      <c r="Q275" s="43"/>
      <c r="R275" s="41"/>
    </row>
    <row r="276" spans="1:18" ht="12.75">
      <c r="A276" s="9" t="s">
        <v>190</v>
      </c>
      <c r="F276" s="40"/>
      <c r="G276" s="19">
        <f>(SUM(F277:F281)+F284)/6</f>
        <v>0</v>
      </c>
      <c r="H276" s="43"/>
      <c r="I276" s="40"/>
      <c r="J276" s="19">
        <f>(SUM(I277:I281)+I284)/6</f>
        <v>0</v>
      </c>
      <c r="K276" s="43"/>
      <c r="L276" s="40"/>
      <c r="M276" s="19">
        <f>(SUM(L277:L281)+L284)/6</f>
        <v>0</v>
      </c>
      <c r="N276" s="43"/>
      <c r="O276" s="40"/>
      <c r="P276" s="19">
        <f>(SUM(O277:O281)+O284)/6</f>
        <v>0</v>
      </c>
      <c r="Q276" s="43"/>
      <c r="R276" s="41"/>
    </row>
    <row r="277" spans="2:18" ht="12.75">
      <c r="B277" s="9" t="s">
        <v>191</v>
      </c>
      <c r="F277" s="41"/>
      <c r="G277" s="18"/>
      <c r="H277" s="43"/>
      <c r="I277" s="41"/>
      <c r="J277" s="18"/>
      <c r="K277" s="43"/>
      <c r="L277" s="41"/>
      <c r="M277" s="18"/>
      <c r="N277" s="43"/>
      <c r="O277" s="41"/>
      <c r="P277" s="18"/>
      <c r="Q277" s="43"/>
      <c r="R277" s="41"/>
    </row>
    <row r="278" spans="2:18" ht="12.75">
      <c r="B278" s="9" t="s">
        <v>180</v>
      </c>
      <c r="F278" s="41"/>
      <c r="G278" s="18"/>
      <c r="H278" s="43"/>
      <c r="I278" s="41"/>
      <c r="J278" s="18"/>
      <c r="K278" s="43"/>
      <c r="L278" s="41"/>
      <c r="M278" s="18"/>
      <c r="N278" s="43"/>
      <c r="O278" s="41"/>
      <c r="P278" s="18"/>
      <c r="Q278" s="43"/>
      <c r="R278" s="41"/>
    </row>
    <row r="279" spans="2:18" ht="12.75">
      <c r="B279" s="9" t="s">
        <v>181</v>
      </c>
      <c r="F279" s="41"/>
      <c r="G279" s="18"/>
      <c r="H279" s="43"/>
      <c r="I279" s="41"/>
      <c r="J279" s="18"/>
      <c r="K279" s="43"/>
      <c r="L279" s="41"/>
      <c r="M279" s="18"/>
      <c r="N279" s="43"/>
      <c r="O279" s="41"/>
      <c r="P279" s="18"/>
      <c r="Q279" s="43"/>
      <c r="R279" s="41"/>
    </row>
    <row r="280" spans="2:18" ht="12.75">
      <c r="B280" s="9" t="s">
        <v>182</v>
      </c>
      <c r="F280" s="41"/>
      <c r="G280" s="18"/>
      <c r="H280" s="43"/>
      <c r="I280" s="41"/>
      <c r="J280" s="18"/>
      <c r="K280" s="43"/>
      <c r="L280" s="41"/>
      <c r="M280" s="18"/>
      <c r="N280" s="43"/>
      <c r="O280" s="41"/>
      <c r="P280" s="18"/>
      <c r="Q280" s="43"/>
      <c r="R280" s="41"/>
    </row>
    <row r="281" spans="2:18" ht="12.75">
      <c r="B281" s="9" t="s">
        <v>183</v>
      </c>
      <c r="F281" s="41"/>
      <c r="G281" s="18"/>
      <c r="H281" s="43"/>
      <c r="I281" s="41"/>
      <c r="J281" s="18"/>
      <c r="K281" s="43"/>
      <c r="L281" s="41"/>
      <c r="M281" s="18"/>
      <c r="N281" s="43"/>
      <c r="O281" s="41"/>
      <c r="P281" s="18"/>
      <c r="Q281" s="43"/>
      <c r="R281" s="41"/>
    </row>
    <row r="282" spans="2:18" ht="12.75">
      <c r="B282" s="9" t="s">
        <v>192</v>
      </c>
      <c r="F282" s="40"/>
      <c r="G282" s="18"/>
      <c r="H282" s="43"/>
      <c r="I282" s="40"/>
      <c r="J282" s="18"/>
      <c r="K282" s="43"/>
      <c r="L282" s="40"/>
      <c r="M282" s="18"/>
      <c r="N282" s="43"/>
      <c r="O282" s="40"/>
      <c r="P282" s="18"/>
      <c r="Q282" s="43"/>
      <c r="R282" s="41"/>
    </row>
    <row r="283" spans="2:18" ht="12.75">
      <c r="B283" s="9" t="s">
        <v>193</v>
      </c>
      <c r="F283" s="40"/>
      <c r="G283" s="18"/>
      <c r="H283" s="43"/>
      <c r="I283" s="40"/>
      <c r="J283" s="18"/>
      <c r="K283" s="43"/>
      <c r="L283" s="40"/>
      <c r="M283" s="18"/>
      <c r="N283" s="43"/>
      <c r="O283" s="40"/>
      <c r="P283" s="18"/>
      <c r="Q283" s="43"/>
      <c r="R283" s="41"/>
    </row>
    <row r="284" spans="2:18" ht="12.75">
      <c r="B284" s="9" t="s">
        <v>194</v>
      </c>
      <c r="F284" s="41"/>
      <c r="G284" s="18"/>
      <c r="H284" s="43"/>
      <c r="I284" s="41"/>
      <c r="J284" s="18"/>
      <c r="K284" s="43"/>
      <c r="L284" s="41"/>
      <c r="M284" s="18"/>
      <c r="N284" s="43"/>
      <c r="O284" s="41"/>
      <c r="P284" s="18"/>
      <c r="Q284" s="43"/>
      <c r="R284" s="41"/>
    </row>
    <row r="285" spans="2:18" ht="12.75">
      <c r="B285" s="9" t="s">
        <v>195</v>
      </c>
      <c r="F285" s="40"/>
      <c r="G285" s="18"/>
      <c r="H285" s="43"/>
      <c r="I285" s="40"/>
      <c r="J285" s="18"/>
      <c r="K285" s="43"/>
      <c r="L285" s="40"/>
      <c r="M285" s="18"/>
      <c r="N285" s="43"/>
      <c r="O285" s="40"/>
      <c r="P285" s="18"/>
      <c r="Q285" s="43"/>
      <c r="R285" s="41"/>
    </row>
    <row r="286" spans="1:18" ht="12.75">
      <c r="A286" s="9" t="s">
        <v>196</v>
      </c>
      <c r="F286" s="40"/>
      <c r="G286" s="19">
        <f>SUM(F287:F294)/8</f>
        <v>0</v>
      </c>
      <c r="H286" s="43"/>
      <c r="I286" s="40"/>
      <c r="J286" s="19">
        <f>SUM(I287:I294)/8</f>
        <v>0</v>
      </c>
      <c r="K286" s="43"/>
      <c r="L286" s="40"/>
      <c r="M286" s="19">
        <f>SUM(L287:L294)/8</f>
        <v>0</v>
      </c>
      <c r="N286" s="43"/>
      <c r="O286" s="40"/>
      <c r="P286" s="19">
        <f>SUM(O287:O294)/8</f>
        <v>0</v>
      </c>
      <c r="Q286" s="43"/>
      <c r="R286" s="41"/>
    </row>
    <row r="287" spans="2:18" ht="12.75">
      <c r="B287" s="9" t="s">
        <v>197</v>
      </c>
      <c r="F287" s="41"/>
      <c r="G287" s="18"/>
      <c r="H287" s="43"/>
      <c r="I287" s="41"/>
      <c r="J287" s="18"/>
      <c r="K287" s="43"/>
      <c r="L287" s="41"/>
      <c r="M287" s="18"/>
      <c r="N287" s="43"/>
      <c r="O287" s="41"/>
      <c r="P287" s="18"/>
      <c r="Q287" s="43"/>
      <c r="R287" s="41"/>
    </row>
    <row r="288" spans="2:18" ht="12.75">
      <c r="B288" s="9" t="s">
        <v>198</v>
      </c>
      <c r="F288" s="41"/>
      <c r="G288" s="18"/>
      <c r="H288" s="43"/>
      <c r="I288" s="41"/>
      <c r="J288" s="18"/>
      <c r="K288" s="43"/>
      <c r="L288" s="41"/>
      <c r="M288" s="18"/>
      <c r="N288" s="43"/>
      <c r="O288" s="41"/>
      <c r="P288" s="18"/>
      <c r="Q288" s="43"/>
      <c r="R288" s="41"/>
    </row>
    <row r="289" spans="2:18" ht="12.75">
      <c r="B289" s="9" t="s">
        <v>199</v>
      </c>
      <c r="F289" s="41"/>
      <c r="G289" s="18"/>
      <c r="H289" s="43"/>
      <c r="I289" s="41"/>
      <c r="J289" s="18"/>
      <c r="K289" s="43"/>
      <c r="L289" s="41"/>
      <c r="M289" s="18"/>
      <c r="N289" s="43"/>
      <c r="O289" s="41"/>
      <c r="P289" s="18"/>
      <c r="Q289" s="43"/>
      <c r="R289" s="41"/>
    </row>
    <row r="290" spans="2:18" ht="12.75">
      <c r="B290" s="9" t="s">
        <v>200</v>
      </c>
      <c r="F290" s="41"/>
      <c r="G290" s="18"/>
      <c r="H290" s="43"/>
      <c r="I290" s="41"/>
      <c r="J290" s="18"/>
      <c r="K290" s="43"/>
      <c r="L290" s="41"/>
      <c r="M290" s="18"/>
      <c r="N290" s="43"/>
      <c r="O290" s="41"/>
      <c r="P290" s="18"/>
      <c r="Q290" s="43"/>
      <c r="R290" s="41"/>
    </row>
    <row r="291" spans="2:18" ht="12.75">
      <c r="B291" s="9" t="s">
        <v>201</v>
      </c>
      <c r="F291" s="41"/>
      <c r="G291" s="18"/>
      <c r="H291" s="43"/>
      <c r="I291" s="41"/>
      <c r="J291" s="18"/>
      <c r="K291" s="43"/>
      <c r="L291" s="41"/>
      <c r="M291" s="18"/>
      <c r="N291" s="43"/>
      <c r="O291" s="41"/>
      <c r="P291" s="18"/>
      <c r="Q291" s="43"/>
      <c r="R291" s="41"/>
    </row>
    <row r="292" spans="2:18" ht="12.75">
      <c r="B292" s="9" t="s">
        <v>202</v>
      </c>
      <c r="F292" s="41"/>
      <c r="G292" s="18"/>
      <c r="H292" s="43"/>
      <c r="I292" s="41"/>
      <c r="J292" s="18"/>
      <c r="K292" s="43"/>
      <c r="L292" s="41"/>
      <c r="M292" s="18"/>
      <c r="N292" s="43"/>
      <c r="O292" s="41"/>
      <c r="P292" s="18"/>
      <c r="Q292" s="43"/>
      <c r="R292" s="41"/>
    </row>
    <row r="293" spans="2:18" ht="12.75">
      <c r="B293" s="9" t="s">
        <v>203</v>
      </c>
      <c r="F293" s="41"/>
      <c r="G293" s="18"/>
      <c r="H293" s="43"/>
      <c r="I293" s="41"/>
      <c r="J293" s="18"/>
      <c r="K293" s="43"/>
      <c r="L293" s="41"/>
      <c r="M293" s="18"/>
      <c r="N293" s="43"/>
      <c r="O293" s="41"/>
      <c r="P293" s="18"/>
      <c r="Q293" s="43"/>
      <c r="R293" s="41"/>
    </row>
    <row r="294" spans="2:18" ht="12.75">
      <c r="B294" s="9" t="s">
        <v>204</v>
      </c>
      <c r="F294" s="41"/>
      <c r="G294" s="18"/>
      <c r="H294" s="43"/>
      <c r="I294" s="41"/>
      <c r="J294" s="18"/>
      <c r="K294" s="43"/>
      <c r="L294" s="41"/>
      <c r="M294" s="18"/>
      <c r="N294" s="43"/>
      <c r="O294" s="41"/>
      <c r="P294" s="18"/>
      <c r="Q294" s="43"/>
      <c r="R294" s="41"/>
    </row>
    <row r="295" spans="1:18" ht="12.75">
      <c r="A295" s="9" t="s">
        <v>206</v>
      </c>
      <c r="F295" s="40"/>
      <c r="G295" s="19">
        <f>(SUM(F299:F305)+F296+F297+F307+F309)/11</f>
        <v>0</v>
      </c>
      <c r="H295" s="43"/>
      <c r="I295" s="40"/>
      <c r="J295" s="19">
        <f>(SUM(I299:I305)+I296+I297+I307+I309)/11</f>
        <v>0</v>
      </c>
      <c r="K295" s="43"/>
      <c r="L295" s="40"/>
      <c r="M295" s="19">
        <f>(SUM(L299:L305)+L296+L297+L307+L309)/11</f>
        <v>0</v>
      </c>
      <c r="N295" s="43"/>
      <c r="O295" s="40"/>
      <c r="P295" s="19">
        <f>(SUM(O299:O305)+O296+O297+O307+O309)/11</f>
        <v>0</v>
      </c>
      <c r="Q295" s="43"/>
      <c r="R295" s="41"/>
    </row>
    <row r="296" spans="2:18" ht="12.75">
      <c r="B296" s="9" t="s">
        <v>205</v>
      </c>
      <c r="F296" s="41"/>
      <c r="G296" s="18"/>
      <c r="H296" s="43"/>
      <c r="I296" s="41"/>
      <c r="J296" s="18"/>
      <c r="K296" s="43"/>
      <c r="L296" s="41"/>
      <c r="M296" s="18"/>
      <c r="N296" s="43"/>
      <c r="O296" s="41"/>
      <c r="P296" s="18"/>
      <c r="Q296" s="43"/>
      <c r="R296" s="41"/>
    </row>
    <row r="297" spans="2:18" ht="12.75">
      <c r="B297" s="9" t="s">
        <v>207</v>
      </c>
      <c r="F297" s="41"/>
      <c r="G297" s="18"/>
      <c r="H297" s="43"/>
      <c r="I297" s="41"/>
      <c r="J297" s="18"/>
      <c r="K297" s="43"/>
      <c r="L297" s="41"/>
      <c r="M297" s="18"/>
      <c r="N297" s="43"/>
      <c r="O297" s="41"/>
      <c r="P297" s="18"/>
      <c r="Q297" s="43"/>
      <c r="R297" s="41"/>
    </row>
    <row r="298" spans="2:18" ht="12.75">
      <c r="B298" s="9" t="s">
        <v>208</v>
      </c>
      <c r="F298" s="40"/>
      <c r="G298" s="18"/>
      <c r="H298" s="43"/>
      <c r="I298" s="40"/>
      <c r="J298" s="18"/>
      <c r="K298" s="43"/>
      <c r="L298" s="40"/>
      <c r="M298" s="18"/>
      <c r="N298" s="43"/>
      <c r="O298" s="40"/>
      <c r="P298" s="18"/>
      <c r="Q298" s="43"/>
      <c r="R298" s="41"/>
    </row>
    <row r="299" spans="2:18" ht="12.75">
      <c r="B299" s="9" t="s">
        <v>209</v>
      </c>
      <c r="F299" s="41"/>
      <c r="G299" s="18"/>
      <c r="H299" s="43"/>
      <c r="I299" s="41"/>
      <c r="J299" s="18"/>
      <c r="K299" s="43"/>
      <c r="L299" s="41"/>
      <c r="M299" s="18"/>
      <c r="N299" s="43"/>
      <c r="O299" s="41"/>
      <c r="P299" s="18"/>
      <c r="Q299" s="43"/>
      <c r="R299" s="41"/>
    </row>
    <row r="300" spans="2:18" ht="12.75">
      <c r="B300" s="9" t="s">
        <v>210</v>
      </c>
      <c r="F300" s="41"/>
      <c r="G300" s="18"/>
      <c r="H300" s="43"/>
      <c r="I300" s="41"/>
      <c r="J300" s="18"/>
      <c r="K300" s="43"/>
      <c r="L300" s="41"/>
      <c r="M300" s="18"/>
      <c r="N300" s="43"/>
      <c r="O300" s="41"/>
      <c r="P300" s="18"/>
      <c r="Q300" s="43"/>
      <c r="R300" s="41"/>
    </row>
    <row r="301" spans="2:18" ht="12.75">
      <c r="B301" s="9" t="s">
        <v>211</v>
      </c>
      <c r="F301" s="41"/>
      <c r="G301" s="18"/>
      <c r="H301" s="43"/>
      <c r="I301" s="41"/>
      <c r="J301" s="18"/>
      <c r="K301" s="43"/>
      <c r="L301" s="41"/>
      <c r="M301" s="18"/>
      <c r="N301" s="43"/>
      <c r="O301" s="41"/>
      <c r="P301" s="18"/>
      <c r="Q301" s="43"/>
      <c r="R301" s="41"/>
    </row>
    <row r="302" spans="2:18" ht="12.75">
      <c r="B302" s="9" t="s">
        <v>212</v>
      </c>
      <c r="F302" s="41"/>
      <c r="G302" s="18"/>
      <c r="H302" s="43"/>
      <c r="I302" s="41"/>
      <c r="J302" s="18"/>
      <c r="K302" s="43"/>
      <c r="L302" s="41"/>
      <c r="M302" s="18"/>
      <c r="N302" s="43"/>
      <c r="O302" s="41"/>
      <c r="P302" s="18"/>
      <c r="Q302" s="43"/>
      <c r="R302" s="41"/>
    </row>
    <row r="303" spans="2:18" ht="12.75">
      <c r="B303" s="9" t="s">
        <v>213</v>
      </c>
      <c r="F303" s="41"/>
      <c r="G303" s="18"/>
      <c r="H303" s="43"/>
      <c r="I303" s="41"/>
      <c r="J303" s="18"/>
      <c r="K303" s="43"/>
      <c r="L303" s="41"/>
      <c r="M303" s="18"/>
      <c r="N303" s="43"/>
      <c r="O303" s="41"/>
      <c r="P303" s="18"/>
      <c r="Q303" s="43"/>
      <c r="R303" s="41"/>
    </row>
    <row r="304" spans="2:18" ht="12.75">
      <c r="B304" s="9" t="s">
        <v>216</v>
      </c>
      <c r="F304" s="41"/>
      <c r="G304" s="18"/>
      <c r="H304" s="43"/>
      <c r="I304" s="41"/>
      <c r="J304" s="18"/>
      <c r="K304" s="43"/>
      <c r="L304" s="41"/>
      <c r="M304" s="18"/>
      <c r="N304" s="43"/>
      <c r="O304" s="41"/>
      <c r="P304" s="18"/>
      <c r="Q304" s="43"/>
      <c r="R304" s="41"/>
    </row>
    <row r="305" spans="2:18" ht="12.75">
      <c r="B305" s="9" t="s">
        <v>217</v>
      </c>
      <c r="F305" s="41"/>
      <c r="G305" s="18"/>
      <c r="H305" s="43"/>
      <c r="I305" s="41"/>
      <c r="J305" s="18"/>
      <c r="K305" s="43"/>
      <c r="L305" s="41"/>
      <c r="M305" s="18"/>
      <c r="N305" s="43"/>
      <c r="O305" s="41"/>
      <c r="P305" s="18"/>
      <c r="Q305" s="43"/>
      <c r="R305" s="41"/>
    </row>
    <row r="306" spans="2:18" ht="12.75">
      <c r="B306" s="9" t="s">
        <v>214</v>
      </c>
      <c r="F306" s="40"/>
      <c r="G306" s="18"/>
      <c r="H306" s="43"/>
      <c r="I306" s="40"/>
      <c r="J306" s="18"/>
      <c r="K306" s="43"/>
      <c r="L306" s="40"/>
      <c r="M306" s="18"/>
      <c r="N306" s="43"/>
      <c r="O306" s="40"/>
      <c r="P306" s="18"/>
      <c r="Q306" s="43"/>
      <c r="R306" s="41"/>
    </row>
    <row r="307" spans="2:18" ht="12.75">
      <c r="B307" s="9" t="s">
        <v>218</v>
      </c>
      <c r="F307" s="41"/>
      <c r="G307" s="18"/>
      <c r="H307" s="43"/>
      <c r="I307" s="41"/>
      <c r="J307" s="18"/>
      <c r="K307" s="43"/>
      <c r="L307" s="41"/>
      <c r="M307" s="18"/>
      <c r="N307" s="43"/>
      <c r="O307" s="41"/>
      <c r="P307" s="18"/>
      <c r="Q307" s="43"/>
      <c r="R307" s="41"/>
    </row>
    <row r="308" spans="2:18" ht="12.75">
      <c r="B308" s="9" t="s">
        <v>215</v>
      </c>
      <c r="F308" s="40"/>
      <c r="G308" s="18"/>
      <c r="H308" s="43"/>
      <c r="I308" s="40"/>
      <c r="J308" s="18"/>
      <c r="K308" s="43"/>
      <c r="L308" s="40"/>
      <c r="M308" s="18"/>
      <c r="N308" s="43"/>
      <c r="O308" s="40"/>
      <c r="P308" s="18"/>
      <c r="Q308" s="43"/>
      <c r="R308" s="41"/>
    </row>
    <row r="309" spans="2:18" ht="12.75">
      <c r="B309" s="9" t="s">
        <v>219</v>
      </c>
      <c r="F309" s="41"/>
      <c r="G309" s="18"/>
      <c r="H309" s="43"/>
      <c r="I309" s="41"/>
      <c r="J309" s="18"/>
      <c r="K309" s="43"/>
      <c r="L309" s="41"/>
      <c r="M309" s="18"/>
      <c r="N309" s="43"/>
      <c r="O309" s="41"/>
      <c r="P309" s="18"/>
      <c r="Q309" s="43"/>
      <c r="R309" s="41"/>
    </row>
    <row r="310" spans="1:18" ht="12.75">
      <c r="A310" s="9" t="s">
        <v>220</v>
      </c>
      <c r="F310" s="40"/>
      <c r="G310" s="19">
        <f>(SUM(F314:F320)+F311+F312+F322+F324)/11</f>
        <v>0</v>
      </c>
      <c r="H310" s="43"/>
      <c r="I310" s="40"/>
      <c r="J310" s="19">
        <f>(SUM(I314:I320)+I311+I312+I322+I324)/11</f>
        <v>0</v>
      </c>
      <c r="K310" s="43"/>
      <c r="L310" s="40"/>
      <c r="M310" s="19">
        <f>(SUM(L314:L320)+L311+L312+L322+L324)/11</f>
        <v>0</v>
      </c>
      <c r="N310" s="43"/>
      <c r="O310" s="40"/>
      <c r="P310" s="19">
        <f>(SUM(O314:O320)+O311+O312+O322+O324)/11</f>
        <v>0</v>
      </c>
      <c r="Q310" s="43"/>
      <c r="R310" s="41"/>
    </row>
    <row r="311" spans="2:18" ht="12.75">
      <c r="B311" s="9" t="s">
        <v>205</v>
      </c>
      <c r="F311" s="41"/>
      <c r="G311" s="18"/>
      <c r="H311" s="43"/>
      <c r="I311" s="41"/>
      <c r="J311" s="18"/>
      <c r="K311" s="43"/>
      <c r="L311" s="41"/>
      <c r="M311" s="18"/>
      <c r="N311" s="43"/>
      <c r="O311" s="41"/>
      <c r="P311" s="18"/>
      <c r="Q311" s="43"/>
      <c r="R311" s="41"/>
    </row>
    <row r="312" spans="2:18" ht="12.75">
      <c r="B312" s="9" t="s">
        <v>207</v>
      </c>
      <c r="F312" s="41"/>
      <c r="G312" s="18"/>
      <c r="H312" s="43"/>
      <c r="I312" s="41"/>
      <c r="J312" s="18"/>
      <c r="K312" s="43"/>
      <c r="L312" s="41"/>
      <c r="M312" s="18"/>
      <c r="N312" s="43"/>
      <c r="O312" s="41"/>
      <c r="P312" s="18"/>
      <c r="Q312" s="43"/>
      <c r="R312" s="41"/>
    </row>
    <row r="313" spans="2:18" ht="12.75">
      <c r="B313" s="9" t="s">
        <v>208</v>
      </c>
      <c r="F313" s="40"/>
      <c r="G313" s="18"/>
      <c r="H313" s="43"/>
      <c r="I313" s="40"/>
      <c r="J313" s="18"/>
      <c r="K313" s="43"/>
      <c r="L313" s="40"/>
      <c r="M313" s="18"/>
      <c r="N313" s="43"/>
      <c r="O313" s="40"/>
      <c r="P313" s="18"/>
      <c r="Q313" s="43"/>
      <c r="R313" s="41"/>
    </row>
    <row r="314" spans="2:18" ht="12.75">
      <c r="B314" s="9" t="s">
        <v>209</v>
      </c>
      <c r="F314" s="41"/>
      <c r="G314" s="18"/>
      <c r="H314" s="43"/>
      <c r="I314" s="41"/>
      <c r="J314" s="18"/>
      <c r="K314" s="43"/>
      <c r="L314" s="41"/>
      <c r="M314" s="18"/>
      <c r="N314" s="43"/>
      <c r="O314" s="41"/>
      <c r="P314" s="18"/>
      <c r="Q314" s="43"/>
      <c r="R314" s="41"/>
    </row>
    <row r="315" spans="2:18" ht="12.75">
      <c r="B315" s="9" t="s">
        <v>221</v>
      </c>
      <c r="F315" s="41"/>
      <c r="G315" s="18"/>
      <c r="H315" s="43"/>
      <c r="I315" s="41"/>
      <c r="J315" s="18"/>
      <c r="K315" s="43"/>
      <c r="L315" s="41"/>
      <c r="M315" s="18"/>
      <c r="N315" s="43"/>
      <c r="O315" s="41"/>
      <c r="P315" s="18"/>
      <c r="Q315" s="43"/>
      <c r="R315" s="41"/>
    </row>
    <row r="316" spans="2:18" ht="12.75">
      <c r="B316" s="9" t="s">
        <v>211</v>
      </c>
      <c r="F316" s="41"/>
      <c r="G316" s="18"/>
      <c r="H316" s="43"/>
      <c r="I316" s="41"/>
      <c r="J316" s="18"/>
      <c r="K316" s="43"/>
      <c r="L316" s="41"/>
      <c r="M316" s="18"/>
      <c r="N316" s="43"/>
      <c r="O316" s="41"/>
      <c r="P316" s="18"/>
      <c r="Q316" s="43"/>
      <c r="R316" s="41"/>
    </row>
    <row r="317" spans="2:18" ht="12.75">
      <c r="B317" s="9" t="s">
        <v>212</v>
      </c>
      <c r="F317" s="41"/>
      <c r="G317" s="18"/>
      <c r="H317" s="43"/>
      <c r="I317" s="41"/>
      <c r="J317" s="18"/>
      <c r="K317" s="43"/>
      <c r="L317" s="41"/>
      <c r="M317" s="18"/>
      <c r="N317" s="43"/>
      <c r="O317" s="41"/>
      <c r="P317" s="18"/>
      <c r="Q317" s="43"/>
      <c r="R317" s="41"/>
    </row>
    <row r="318" spans="2:18" ht="12.75">
      <c r="B318" s="9" t="s">
        <v>222</v>
      </c>
      <c r="F318" s="41"/>
      <c r="G318" s="18"/>
      <c r="H318" s="43"/>
      <c r="I318" s="41"/>
      <c r="J318" s="18"/>
      <c r="K318" s="43"/>
      <c r="L318" s="41"/>
      <c r="M318" s="18"/>
      <c r="N318" s="43"/>
      <c r="O318" s="41"/>
      <c r="P318" s="18"/>
      <c r="Q318" s="43"/>
      <c r="R318" s="41"/>
    </row>
    <row r="319" spans="2:18" ht="12.75">
      <c r="B319" s="9" t="s">
        <v>216</v>
      </c>
      <c r="F319" s="41"/>
      <c r="G319" s="18"/>
      <c r="H319" s="43"/>
      <c r="I319" s="41"/>
      <c r="J319" s="18"/>
      <c r="K319" s="43"/>
      <c r="L319" s="41"/>
      <c r="M319" s="18"/>
      <c r="N319" s="43"/>
      <c r="O319" s="41"/>
      <c r="P319" s="18"/>
      <c r="Q319" s="43"/>
      <c r="R319" s="41"/>
    </row>
    <row r="320" spans="2:18" ht="12.75">
      <c r="B320" s="9" t="s">
        <v>217</v>
      </c>
      <c r="F320" s="41"/>
      <c r="G320" s="18"/>
      <c r="H320" s="43"/>
      <c r="I320" s="41"/>
      <c r="J320" s="18"/>
      <c r="K320" s="43"/>
      <c r="L320" s="41"/>
      <c r="M320" s="18"/>
      <c r="N320" s="43"/>
      <c r="O320" s="41"/>
      <c r="P320" s="18"/>
      <c r="Q320" s="43"/>
      <c r="R320" s="41"/>
    </row>
    <row r="321" spans="2:18" ht="12.75">
      <c r="B321" s="9" t="s">
        <v>214</v>
      </c>
      <c r="F321" s="40"/>
      <c r="G321" s="18"/>
      <c r="H321" s="43"/>
      <c r="I321" s="40"/>
      <c r="J321" s="18"/>
      <c r="K321" s="43"/>
      <c r="L321" s="40"/>
      <c r="M321" s="18"/>
      <c r="N321" s="43"/>
      <c r="O321" s="40"/>
      <c r="P321" s="18"/>
      <c r="Q321" s="43"/>
      <c r="R321" s="41"/>
    </row>
    <row r="322" spans="2:18" ht="12.75">
      <c r="B322" s="9" t="s">
        <v>218</v>
      </c>
      <c r="F322" s="41"/>
      <c r="G322" s="18"/>
      <c r="H322" s="43"/>
      <c r="I322" s="41"/>
      <c r="J322" s="18"/>
      <c r="K322" s="43"/>
      <c r="L322" s="41"/>
      <c r="M322" s="18"/>
      <c r="N322" s="43"/>
      <c r="O322" s="41"/>
      <c r="P322" s="18"/>
      <c r="Q322" s="43"/>
      <c r="R322" s="41"/>
    </row>
    <row r="323" spans="2:18" ht="12.75">
      <c r="B323" s="9" t="s">
        <v>215</v>
      </c>
      <c r="F323" s="40"/>
      <c r="G323" s="18"/>
      <c r="H323" s="43"/>
      <c r="I323" s="40"/>
      <c r="J323" s="18"/>
      <c r="K323" s="43"/>
      <c r="L323" s="40"/>
      <c r="M323" s="18"/>
      <c r="N323" s="43"/>
      <c r="O323" s="40"/>
      <c r="P323" s="18"/>
      <c r="Q323" s="43"/>
      <c r="R323" s="41"/>
    </row>
    <row r="324" spans="2:18" ht="12.75">
      <c r="B324" s="9" t="s">
        <v>219</v>
      </c>
      <c r="F324" s="41"/>
      <c r="G324" s="18"/>
      <c r="H324" s="43"/>
      <c r="I324" s="41"/>
      <c r="J324" s="18"/>
      <c r="K324" s="43"/>
      <c r="L324" s="41"/>
      <c r="M324" s="18"/>
      <c r="N324" s="43"/>
      <c r="O324" s="41"/>
      <c r="P324" s="18"/>
      <c r="Q324" s="43"/>
      <c r="R324" s="41"/>
    </row>
    <row r="325" spans="1:18" ht="12.75">
      <c r="A325" s="9" t="s">
        <v>223</v>
      </c>
      <c r="F325" s="40"/>
      <c r="G325" s="19">
        <f>(SUM(F329:F334)+F326+F327+F336)/9</f>
        <v>0</v>
      </c>
      <c r="H325" s="43"/>
      <c r="I325" s="40"/>
      <c r="J325" s="19">
        <f>(SUM(I329:I334)+I326+I327+I336)/9</f>
        <v>0</v>
      </c>
      <c r="K325" s="43"/>
      <c r="L325" s="40"/>
      <c r="M325" s="19">
        <f>(SUM(L329:L334)+L326+L327+L336)/9</f>
        <v>0</v>
      </c>
      <c r="N325" s="43"/>
      <c r="O325" s="40"/>
      <c r="P325" s="19">
        <f>(SUM(O329:O334)+O326+O327+O336)/9</f>
        <v>0</v>
      </c>
      <c r="Q325" s="43"/>
      <c r="R325" s="41"/>
    </row>
    <row r="326" spans="2:18" ht="12.75">
      <c r="B326" s="9" t="s">
        <v>224</v>
      </c>
      <c r="F326" s="41"/>
      <c r="G326" s="18"/>
      <c r="H326" s="43"/>
      <c r="I326" s="41"/>
      <c r="J326" s="18"/>
      <c r="K326" s="43"/>
      <c r="L326" s="41"/>
      <c r="M326" s="18"/>
      <c r="N326" s="43"/>
      <c r="O326" s="41"/>
      <c r="P326" s="18"/>
      <c r="Q326" s="43"/>
      <c r="R326" s="41"/>
    </row>
    <row r="327" spans="2:18" ht="12.75">
      <c r="B327" s="9" t="s">
        <v>225</v>
      </c>
      <c r="F327" s="41"/>
      <c r="G327" s="18"/>
      <c r="H327" s="43"/>
      <c r="I327" s="41"/>
      <c r="J327" s="18"/>
      <c r="K327" s="43"/>
      <c r="L327" s="41"/>
      <c r="M327" s="18"/>
      <c r="N327" s="43"/>
      <c r="O327" s="41"/>
      <c r="P327" s="18"/>
      <c r="Q327" s="43"/>
      <c r="R327" s="41"/>
    </row>
    <row r="328" spans="2:18" ht="12.75">
      <c r="B328" s="9" t="s">
        <v>226</v>
      </c>
      <c r="F328" s="40"/>
      <c r="G328" s="18"/>
      <c r="H328" s="43"/>
      <c r="I328" s="40"/>
      <c r="J328" s="18"/>
      <c r="K328" s="43"/>
      <c r="L328" s="40"/>
      <c r="M328" s="18"/>
      <c r="N328" s="43"/>
      <c r="O328" s="40"/>
      <c r="P328" s="18"/>
      <c r="Q328" s="43"/>
      <c r="R328" s="41"/>
    </row>
    <row r="329" spans="2:18" ht="12.75">
      <c r="B329" s="9" t="s">
        <v>227</v>
      </c>
      <c r="F329" s="41"/>
      <c r="G329" s="18"/>
      <c r="H329" s="43"/>
      <c r="I329" s="41"/>
      <c r="J329" s="18"/>
      <c r="K329" s="43"/>
      <c r="L329" s="41"/>
      <c r="M329" s="18"/>
      <c r="N329" s="43"/>
      <c r="O329" s="41"/>
      <c r="P329" s="18"/>
      <c r="Q329" s="43"/>
      <c r="R329" s="41"/>
    </row>
    <row r="330" spans="2:18" ht="12.75">
      <c r="B330" s="9" t="s">
        <v>228</v>
      </c>
      <c r="F330" s="41"/>
      <c r="G330" s="18"/>
      <c r="H330" s="43"/>
      <c r="I330" s="41"/>
      <c r="J330" s="18"/>
      <c r="K330" s="43"/>
      <c r="L330" s="41"/>
      <c r="M330" s="18"/>
      <c r="N330" s="43"/>
      <c r="O330" s="41"/>
      <c r="P330" s="18"/>
      <c r="Q330" s="43"/>
      <c r="R330" s="41"/>
    </row>
    <row r="331" spans="2:18" ht="12.75">
      <c r="B331" s="9" t="s">
        <v>229</v>
      </c>
      <c r="F331" s="41"/>
      <c r="G331" s="18"/>
      <c r="H331" s="43"/>
      <c r="I331" s="41"/>
      <c r="J331" s="18"/>
      <c r="K331" s="43"/>
      <c r="L331" s="41"/>
      <c r="M331" s="18"/>
      <c r="N331" s="43"/>
      <c r="O331" s="41"/>
      <c r="P331" s="18"/>
      <c r="Q331" s="43"/>
      <c r="R331" s="41"/>
    </row>
    <row r="332" spans="2:18" ht="12.75">
      <c r="B332" s="9" t="s">
        <v>230</v>
      </c>
      <c r="F332" s="41"/>
      <c r="G332" s="18"/>
      <c r="H332" s="43"/>
      <c r="I332" s="41"/>
      <c r="J332" s="18"/>
      <c r="K332" s="43"/>
      <c r="L332" s="41"/>
      <c r="M332" s="18"/>
      <c r="N332" s="43"/>
      <c r="O332" s="41"/>
      <c r="P332" s="18"/>
      <c r="Q332" s="43"/>
      <c r="R332" s="41"/>
    </row>
    <row r="333" spans="2:18" ht="12.75">
      <c r="B333" s="9" t="s">
        <v>231</v>
      </c>
      <c r="F333" s="41"/>
      <c r="G333" s="18"/>
      <c r="H333" s="43"/>
      <c r="I333" s="41"/>
      <c r="J333" s="18"/>
      <c r="K333" s="43"/>
      <c r="L333" s="41"/>
      <c r="M333" s="18"/>
      <c r="N333" s="43"/>
      <c r="O333" s="41"/>
      <c r="P333" s="18"/>
      <c r="Q333" s="43"/>
      <c r="R333" s="41"/>
    </row>
    <row r="334" spans="2:18" ht="12.75">
      <c r="B334" s="9" t="s">
        <v>232</v>
      </c>
      <c r="F334" s="41"/>
      <c r="G334" s="18"/>
      <c r="H334" s="43"/>
      <c r="I334" s="41"/>
      <c r="J334" s="18"/>
      <c r="K334" s="43"/>
      <c r="L334" s="41"/>
      <c r="M334" s="18"/>
      <c r="N334" s="43"/>
      <c r="O334" s="41"/>
      <c r="P334" s="18"/>
      <c r="Q334" s="43"/>
      <c r="R334" s="41"/>
    </row>
    <row r="335" spans="2:18" ht="12.75">
      <c r="B335" s="9" t="s">
        <v>233</v>
      </c>
      <c r="F335" s="40"/>
      <c r="G335" s="18"/>
      <c r="H335" s="43"/>
      <c r="I335" s="40"/>
      <c r="J335" s="18"/>
      <c r="K335" s="43"/>
      <c r="L335" s="40"/>
      <c r="M335" s="18"/>
      <c r="N335" s="43"/>
      <c r="O335" s="40"/>
      <c r="P335" s="18"/>
      <c r="Q335" s="43"/>
      <c r="R335" s="41"/>
    </row>
    <row r="336" spans="2:18" ht="12.75">
      <c r="B336" s="9" t="s">
        <v>234</v>
      </c>
      <c r="F336" s="41"/>
      <c r="G336" s="18"/>
      <c r="H336" s="43"/>
      <c r="I336" s="41"/>
      <c r="J336" s="18"/>
      <c r="K336" s="43"/>
      <c r="L336" s="41"/>
      <c r="M336" s="18"/>
      <c r="N336" s="43"/>
      <c r="O336" s="41"/>
      <c r="P336" s="18"/>
      <c r="Q336" s="43"/>
      <c r="R336" s="41"/>
    </row>
    <row r="337" spans="1:18" ht="12.75">
      <c r="A337" s="9" t="s">
        <v>235</v>
      </c>
      <c r="F337" s="40"/>
      <c r="G337" s="19">
        <f>SUM(F338:F342)/5</f>
        <v>0</v>
      </c>
      <c r="H337" s="43"/>
      <c r="I337" s="40"/>
      <c r="J337" s="19">
        <f>SUM(I338:I342)/5</f>
        <v>0</v>
      </c>
      <c r="K337" s="43"/>
      <c r="L337" s="40"/>
      <c r="M337" s="19">
        <f>SUM(L338:L342)/5</f>
        <v>0</v>
      </c>
      <c r="N337" s="43"/>
      <c r="O337" s="40"/>
      <c r="P337" s="19">
        <f>SUM(O338:O342)/5</f>
        <v>0</v>
      </c>
      <c r="Q337" s="43"/>
      <c r="R337" s="41"/>
    </row>
    <row r="338" spans="2:18" ht="12.75">
      <c r="B338" s="9" t="s">
        <v>236</v>
      </c>
      <c r="F338" s="41"/>
      <c r="G338" s="18"/>
      <c r="H338" s="43"/>
      <c r="I338" s="41"/>
      <c r="J338" s="18"/>
      <c r="K338" s="43"/>
      <c r="L338" s="41"/>
      <c r="M338" s="18"/>
      <c r="N338" s="43"/>
      <c r="O338" s="41"/>
      <c r="P338" s="18"/>
      <c r="Q338" s="43"/>
      <c r="R338" s="41"/>
    </row>
    <row r="339" spans="2:18" ht="12.75">
      <c r="B339" s="9" t="s">
        <v>237</v>
      </c>
      <c r="F339" s="41"/>
      <c r="G339" s="18"/>
      <c r="H339" s="43"/>
      <c r="I339" s="41"/>
      <c r="J339" s="18"/>
      <c r="K339" s="43"/>
      <c r="L339" s="41"/>
      <c r="M339" s="18"/>
      <c r="N339" s="43"/>
      <c r="O339" s="41"/>
      <c r="P339" s="18"/>
      <c r="Q339" s="43"/>
      <c r="R339" s="41"/>
    </row>
    <row r="340" spans="2:18" ht="12.75">
      <c r="B340" s="9" t="s">
        <v>238</v>
      </c>
      <c r="F340" s="41"/>
      <c r="G340" s="18"/>
      <c r="H340" s="43"/>
      <c r="I340" s="41"/>
      <c r="J340" s="18"/>
      <c r="K340" s="43"/>
      <c r="L340" s="41"/>
      <c r="M340" s="18"/>
      <c r="N340" s="43"/>
      <c r="O340" s="41"/>
      <c r="P340" s="18"/>
      <c r="Q340" s="43"/>
      <c r="R340" s="41"/>
    </row>
    <row r="341" spans="2:18" ht="12.75">
      <c r="B341" s="9" t="s">
        <v>239</v>
      </c>
      <c r="F341" s="41"/>
      <c r="G341" s="18"/>
      <c r="H341" s="43"/>
      <c r="I341" s="41"/>
      <c r="J341" s="18"/>
      <c r="K341" s="43"/>
      <c r="L341" s="41"/>
      <c r="M341" s="18"/>
      <c r="N341" s="43"/>
      <c r="O341" s="41"/>
      <c r="P341" s="18"/>
      <c r="Q341" s="43"/>
      <c r="R341" s="41"/>
    </row>
    <row r="342" spans="2:18" ht="12.75">
      <c r="B342" s="9" t="s">
        <v>240</v>
      </c>
      <c r="F342" s="41"/>
      <c r="G342" s="18"/>
      <c r="H342" s="43"/>
      <c r="I342" s="41"/>
      <c r="J342" s="18"/>
      <c r="K342" s="43"/>
      <c r="L342" s="41"/>
      <c r="M342" s="18"/>
      <c r="N342" s="43"/>
      <c r="O342" s="41"/>
      <c r="P342" s="18"/>
      <c r="Q342" s="43"/>
      <c r="R342" s="41"/>
    </row>
    <row r="343" spans="3:18" ht="12.75">
      <c r="C343" s="8" t="s">
        <v>336</v>
      </c>
      <c r="D343" s="8"/>
      <c r="E343" s="8"/>
      <c r="F343" s="42"/>
      <c r="G343" s="14">
        <f>G239+G244+G249+G265+G276+G286+G295+G310+G325+G337</f>
        <v>0</v>
      </c>
      <c r="H343" s="43"/>
      <c r="I343" s="42"/>
      <c r="J343" s="14">
        <f>J239+J244+J249+J265+J276+J286+J295+J310+J325+J337</f>
        <v>0</v>
      </c>
      <c r="K343" s="43"/>
      <c r="L343" s="42"/>
      <c r="M343" s="14">
        <f>M239+M244+M249+M265+M276+M286+M295+M310+M325+M337</f>
        <v>0</v>
      </c>
      <c r="N343" s="43"/>
      <c r="O343" s="42"/>
      <c r="P343" s="14">
        <f>P239+P244+P249+P265+P276+P286+P295+P310+P325+P337</f>
        <v>0</v>
      </c>
      <c r="Q343" s="43"/>
      <c r="R343" s="41"/>
    </row>
    <row r="344" spans="3:18" ht="12.75">
      <c r="C344" s="8" t="s">
        <v>337</v>
      </c>
      <c r="D344" s="8"/>
      <c r="E344" s="8"/>
      <c r="F344" s="42"/>
      <c r="G344" s="14">
        <f>G343/10</f>
        <v>0</v>
      </c>
      <c r="H344" s="43"/>
      <c r="I344" s="42"/>
      <c r="J344" s="14">
        <f>J343/10</f>
        <v>0</v>
      </c>
      <c r="K344" s="43"/>
      <c r="L344" s="42"/>
      <c r="M344" s="14">
        <f>M343/10</f>
        <v>0</v>
      </c>
      <c r="N344" s="43"/>
      <c r="O344" s="42"/>
      <c r="P344" s="14">
        <f>P343/10</f>
        <v>0</v>
      </c>
      <c r="Q344" s="43"/>
      <c r="R344" s="41"/>
    </row>
    <row r="345" spans="3:18" ht="12.75">
      <c r="C345" s="8" t="s">
        <v>338</v>
      </c>
      <c r="D345" s="8"/>
      <c r="E345" s="8"/>
      <c r="F345" s="42"/>
      <c r="G345" s="14">
        <f>G344/5*100</f>
        <v>0</v>
      </c>
      <c r="H345" s="43"/>
      <c r="I345" s="42"/>
      <c r="J345" s="14">
        <f>J344/5*100</f>
        <v>0</v>
      </c>
      <c r="K345" s="43"/>
      <c r="L345" s="42"/>
      <c r="M345" s="14">
        <f>M344/5*100</f>
        <v>0</v>
      </c>
      <c r="N345" s="43"/>
      <c r="O345" s="42"/>
      <c r="P345" s="14">
        <f>P344/5*100</f>
        <v>0</v>
      </c>
      <c r="Q345" s="43"/>
      <c r="R345" s="41"/>
    </row>
    <row r="347" ht="12.75">
      <c r="A347" s="17" t="s">
        <v>325</v>
      </c>
    </row>
    <row r="348" ht="12.75">
      <c r="A348" s="9" t="s">
        <v>326</v>
      </c>
    </row>
    <row r="349" ht="12.75">
      <c r="A349" s="9" t="s">
        <v>327</v>
      </c>
    </row>
    <row r="350" ht="12.75">
      <c r="A350" s="9" t="s">
        <v>328</v>
      </c>
    </row>
    <row r="351" ht="12.75">
      <c r="A351" s="9" t="s">
        <v>329</v>
      </c>
    </row>
    <row r="352" ht="12.75">
      <c r="A352" s="9" t="s">
        <v>330</v>
      </c>
    </row>
    <row r="353" ht="12.75">
      <c r="A353" s="9" t="s">
        <v>331</v>
      </c>
    </row>
  </sheetData>
  <sheetProtection sheet="1" objects="1" scenarios="1"/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O20" sqref="O20"/>
    </sheetView>
  </sheetViews>
  <sheetFormatPr defaultColWidth="9.140625" defaultRowHeight="15"/>
  <cols>
    <col min="1" max="3" width="18.7109375" style="9" customWidth="1"/>
    <col min="4" max="5" width="9.140625" style="9" customWidth="1"/>
    <col min="6" max="7" width="5.7109375" style="9" customWidth="1"/>
    <col min="8" max="8" width="6.7109375" style="9" customWidth="1"/>
    <col min="9" max="10" width="5.7109375" style="9" customWidth="1"/>
    <col min="11" max="11" width="6.7109375" style="9" customWidth="1"/>
    <col min="12" max="13" width="5.7109375" style="9" customWidth="1"/>
    <col min="14" max="14" width="6.7109375" style="9" customWidth="1"/>
    <col min="15" max="16" width="5.7109375" style="9" customWidth="1"/>
    <col min="17" max="17" width="6.7109375" style="9" customWidth="1"/>
    <col min="18" max="18" width="173.421875" style="9" customWidth="1"/>
    <col min="19" max="16384" width="9.140625" style="9" customWidth="1"/>
  </cols>
  <sheetData>
    <row r="1" spans="1:18" ht="12.75">
      <c r="A1" s="17" t="s">
        <v>125</v>
      </c>
      <c r="F1" s="33" t="s">
        <v>412</v>
      </c>
      <c r="G1" s="50" t="s">
        <v>413</v>
      </c>
      <c r="H1" s="46" t="s">
        <v>335</v>
      </c>
      <c r="I1" s="33" t="s">
        <v>412</v>
      </c>
      <c r="J1" s="50" t="s">
        <v>413</v>
      </c>
      <c r="K1" s="48" t="s">
        <v>335</v>
      </c>
      <c r="L1" s="33" t="s">
        <v>412</v>
      </c>
      <c r="M1" s="50" t="s">
        <v>413</v>
      </c>
      <c r="N1" s="48" t="s">
        <v>335</v>
      </c>
      <c r="O1" s="33" t="s">
        <v>414</v>
      </c>
      <c r="P1" s="50" t="s">
        <v>413</v>
      </c>
      <c r="Q1" s="44" t="s">
        <v>335</v>
      </c>
      <c r="R1" s="45" t="s">
        <v>416</v>
      </c>
    </row>
    <row r="2" spans="5:18" ht="38.25">
      <c r="E2" s="2"/>
      <c r="F2" s="39" t="s">
        <v>86</v>
      </c>
      <c r="G2" s="4" t="s">
        <v>87</v>
      </c>
      <c r="H2" s="47"/>
      <c r="I2" s="39" t="s">
        <v>86</v>
      </c>
      <c r="J2" s="5" t="s">
        <v>87</v>
      </c>
      <c r="K2" s="47"/>
      <c r="L2" s="39" t="s">
        <v>86</v>
      </c>
      <c r="M2" s="5" t="s">
        <v>87</v>
      </c>
      <c r="N2" s="47"/>
      <c r="O2" s="39" t="s">
        <v>86</v>
      </c>
      <c r="P2" s="5" t="s">
        <v>87</v>
      </c>
      <c r="Q2" s="43"/>
      <c r="R2" s="41"/>
    </row>
    <row r="3" spans="1:18" ht="12.75">
      <c r="A3" s="9" t="s">
        <v>145</v>
      </c>
      <c r="F3" s="40"/>
      <c r="G3" s="19">
        <f>SUM(F4:F8)/5</f>
        <v>0</v>
      </c>
      <c r="H3" s="43"/>
      <c r="I3" s="40"/>
      <c r="J3" s="19">
        <f>SUM(I4:I8)/5</f>
        <v>0</v>
      </c>
      <c r="K3" s="43"/>
      <c r="L3" s="40"/>
      <c r="M3" s="19">
        <f>SUM(L4:L8)/5</f>
        <v>0</v>
      </c>
      <c r="N3" s="43"/>
      <c r="O3" s="40"/>
      <c r="P3" s="19">
        <f>SUM(O4:O8)/5</f>
        <v>0</v>
      </c>
      <c r="Q3" s="43"/>
      <c r="R3" s="41"/>
    </row>
    <row r="4" spans="2:18" ht="12.75">
      <c r="B4" s="9" t="s">
        <v>142</v>
      </c>
      <c r="F4" s="41"/>
      <c r="G4" s="18"/>
      <c r="H4" s="43"/>
      <c r="I4" s="41"/>
      <c r="J4" s="18"/>
      <c r="K4" s="43"/>
      <c r="L4" s="41"/>
      <c r="M4" s="18"/>
      <c r="N4" s="43"/>
      <c r="O4" s="41"/>
      <c r="P4" s="18"/>
      <c r="Q4" s="43"/>
      <c r="R4" s="41"/>
    </row>
    <row r="5" spans="2:18" ht="12.75">
      <c r="B5" s="9" t="s">
        <v>143</v>
      </c>
      <c r="F5" s="41"/>
      <c r="G5" s="18"/>
      <c r="H5" s="43"/>
      <c r="I5" s="41"/>
      <c r="J5" s="18"/>
      <c r="K5" s="43"/>
      <c r="L5" s="41"/>
      <c r="M5" s="18"/>
      <c r="N5" s="43"/>
      <c r="O5" s="41"/>
      <c r="P5" s="18"/>
      <c r="Q5" s="43"/>
      <c r="R5" s="41"/>
    </row>
    <row r="6" spans="2:18" ht="12.75">
      <c r="B6" s="9" t="s">
        <v>144</v>
      </c>
      <c r="F6" s="41"/>
      <c r="G6" s="18"/>
      <c r="H6" s="43"/>
      <c r="I6" s="41"/>
      <c r="J6" s="18"/>
      <c r="K6" s="43"/>
      <c r="L6" s="41"/>
      <c r="M6" s="18"/>
      <c r="N6" s="43"/>
      <c r="O6" s="41"/>
      <c r="P6" s="18"/>
      <c r="Q6" s="43"/>
      <c r="R6" s="41"/>
    </row>
    <row r="7" spans="2:18" ht="12.75">
      <c r="B7" s="9" t="s">
        <v>146</v>
      </c>
      <c r="F7" s="41"/>
      <c r="G7" s="18"/>
      <c r="H7" s="43"/>
      <c r="I7" s="41"/>
      <c r="J7" s="18"/>
      <c r="K7" s="43"/>
      <c r="L7" s="41"/>
      <c r="M7" s="18"/>
      <c r="N7" s="43"/>
      <c r="O7" s="41"/>
      <c r="P7" s="18"/>
      <c r="Q7" s="43"/>
      <c r="R7" s="41"/>
    </row>
    <row r="8" spans="2:18" ht="12.75">
      <c r="B8" s="9" t="s">
        <v>152</v>
      </c>
      <c r="F8" s="41"/>
      <c r="G8" s="18"/>
      <c r="H8" s="43"/>
      <c r="I8" s="41"/>
      <c r="J8" s="18"/>
      <c r="K8" s="43"/>
      <c r="L8" s="41"/>
      <c r="M8" s="18"/>
      <c r="N8" s="43"/>
      <c r="O8" s="41"/>
      <c r="P8" s="18"/>
      <c r="Q8" s="43"/>
      <c r="R8" s="41"/>
    </row>
    <row r="9" spans="2:18" ht="12.75">
      <c r="B9" s="9" t="s">
        <v>153</v>
      </c>
      <c r="F9" s="40"/>
      <c r="G9" s="18"/>
      <c r="H9" s="43"/>
      <c r="I9" s="40"/>
      <c r="J9" s="18"/>
      <c r="K9" s="43"/>
      <c r="L9" s="40"/>
      <c r="M9" s="18"/>
      <c r="N9" s="43"/>
      <c r="O9" s="40"/>
      <c r="P9" s="18"/>
      <c r="Q9" s="43"/>
      <c r="R9" s="41"/>
    </row>
    <row r="10" spans="1:18" ht="12.75">
      <c r="A10" s="9" t="s">
        <v>147</v>
      </c>
      <c r="F10" s="40"/>
      <c r="G10" s="19">
        <f>SUM(F11:F13)/3</f>
        <v>0</v>
      </c>
      <c r="H10" s="43"/>
      <c r="I10" s="40"/>
      <c r="J10" s="19">
        <f>SUM(I11:I13)/3</f>
        <v>0</v>
      </c>
      <c r="K10" s="43"/>
      <c r="L10" s="40"/>
      <c r="M10" s="19">
        <f>SUM(L11:L13)/3</f>
        <v>0</v>
      </c>
      <c r="N10" s="43"/>
      <c r="O10" s="40"/>
      <c r="P10" s="19">
        <f>SUM(O11:O13)/3</f>
        <v>0</v>
      </c>
      <c r="Q10" s="43"/>
      <c r="R10" s="41"/>
    </row>
    <row r="11" spans="2:18" ht="12.75">
      <c r="B11" s="9" t="s">
        <v>148</v>
      </c>
      <c r="F11" s="41"/>
      <c r="G11" s="18"/>
      <c r="H11" s="43"/>
      <c r="I11" s="41"/>
      <c r="J11" s="18"/>
      <c r="K11" s="43"/>
      <c r="L11" s="41"/>
      <c r="M11" s="18"/>
      <c r="N11" s="43"/>
      <c r="O11" s="41"/>
      <c r="P11" s="18"/>
      <c r="Q11" s="43"/>
      <c r="R11" s="41"/>
    </row>
    <row r="12" spans="2:18" ht="12.75">
      <c r="B12" s="9" t="s">
        <v>149</v>
      </c>
      <c r="F12" s="41"/>
      <c r="G12" s="18"/>
      <c r="H12" s="43"/>
      <c r="I12" s="41"/>
      <c r="J12" s="18"/>
      <c r="K12" s="43"/>
      <c r="L12" s="41"/>
      <c r="M12" s="18"/>
      <c r="N12" s="43"/>
      <c r="O12" s="41"/>
      <c r="P12" s="18"/>
      <c r="Q12" s="43"/>
      <c r="R12" s="41"/>
    </row>
    <row r="13" spans="2:18" ht="12.75">
      <c r="B13" s="9" t="s">
        <v>150</v>
      </c>
      <c r="F13" s="41"/>
      <c r="G13" s="18"/>
      <c r="H13" s="43"/>
      <c r="I13" s="41"/>
      <c r="J13" s="18"/>
      <c r="K13" s="43"/>
      <c r="L13" s="41"/>
      <c r="M13" s="18"/>
      <c r="N13" s="43"/>
      <c r="O13" s="41"/>
      <c r="P13" s="18"/>
      <c r="Q13" s="43"/>
      <c r="R13" s="41"/>
    </row>
    <row r="14" spans="2:18" ht="12.75">
      <c r="B14" s="9" t="s">
        <v>151</v>
      </c>
      <c r="F14" s="40"/>
      <c r="G14" s="18"/>
      <c r="H14" s="43"/>
      <c r="I14" s="40"/>
      <c r="J14" s="18"/>
      <c r="K14" s="43"/>
      <c r="L14" s="40"/>
      <c r="M14" s="18"/>
      <c r="N14" s="43"/>
      <c r="O14" s="40"/>
      <c r="P14" s="18"/>
      <c r="Q14" s="43"/>
      <c r="R14" s="41"/>
    </row>
    <row r="15" spans="3:18" ht="12.75">
      <c r="C15" s="8" t="s">
        <v>336</v>
      </c>
      <c r="D15" s="8"/>
      <c r="E15" s="8"/>
      <c r="F15" s="42"/>
      <c r="G15" s="14">
        <f>G3+G10</f>
        <v>0</v>
      </c>
      <c r="H15" s="43"/>
      <c r="I15" s="42"/>
      <c r="J15" s="14">
        <f>J3+J10</f>
        <v>0</v>
      </c>
      <c r="K15" s="43"/>
      <c r="L15" s="42"/>
      <c r="M15" s="14">
        <f>M3+M10</f>
        <v>0</v>
      </c>
      <c r="N15" s="43"/>
      <c r="O15" s="42"/>
      <c r="P15" s="14">
        <f>P3+P10</f>
        <v>0</v>
      </c>
      <c r="Q15" s="43"/>
      <c r="R15" s="41"/>
    </row>
    <row r="16" spans="3:18" ht="12.75">
      <c r="C16" s="8" t="s">
        <v>337</v>
      </c>
      <c r="D16" s="8"/>
      <c r="E16" s="8"/>
      <c r="F16" s="42"/>
      <c r="G16" s="14">
        <f>G15/2</f>
        <v>0</v>
      </c>
      <c r="H16" s="43"/>
      <c r="I16" s="42"/>
      <c r="J16" s="14">
        <f>J15/2</f>
        <v>0</v>
      </c>
      <c r="K16" s="43"/>
      <c r="L16" s="42"/>
      <c r="M16" s="14">
        <f>M15/2</f>
        <v>0</v>
      </c>
      <c r="N16" s="43"/>
      <c r="O16" s="42"/>
      <c r="P16" s="14">
        <f>P15/2</f>
        <v>0</v>
      </c>
      <c r="Q16" s="43"/>
      <c r="R16" s="41"/>
    </row>
    <row r="17" spans="3:18" ht="12.75">
      <c r="C17" s="8" t="s">
        <v>338</v>
      </c>
      <c r="D17" s="8"/>
      <c r="E17" s="8"/>
      <c r="F17" s="42"/>
      <c r="G17" s="14">
        <f>G16/5*100</f>
        <v>0</v>
      </c>
      <c r="H17" s="43"/>
      <c r="I17" s="42"/>
      <c r="J17" s="14">
        <f>J16/5*100</f>
        <v>0</v>
      </c>
      <c r="K17" s="43"/>
      <c r="L17" s="42"/>
      <c r="M17" s="14">
        <f>M16/5*100</f>
        <v>0</v>
      </c>
      <c r="N17" s="43"/>
      <c r="O17" s="42"/>
      <c r="P17" s="14">
        <f>P16/5*100</f>
        <v>0</v>
      </c>
      <c r="Q17" s="43"/>
      <c r="R17" s="41"/>
    </row>
    <row r="18" spans="6:18" ht="12.75">
      <c r="F18" s="43"/>
      <c r="H18" s="43"/>
      <c r="I18" s="43"/>
      <c r="K18" s="43"/>
      <c r="L18" s="43"/>
      <c r="N18" s="43"/>
      <c r="O18" s="43"/>
      <c r="Q18" s="43"/>
      <c r="R18" s="41"/>
    </row>
    <row r="19" spans="1:18" ht="12.75">
      <c r="A19" s="17" t="s">
        <v>325</v>
      </c>
      <c r="F19" s="43"/>
      <c r="H19" s="43"/>
      <c r="I19" s="43"/>
      <c r="K19" s="43"/>
      <c r="L19" s="43"/>
      <c r="N19" s="43"/>
      <c r="O19" s="43"/>
      <c r="Q19" s="43"/>
      <c r="R19" s="41"/>
    </row>
    <row r="20" spans="1:18" ht="12.75">
      <c r="A20" s="9" t="s">
        <v>326</v>
      </c>
      <c r="F20" s="43"/>
      <c r="H20" s="43"/>
      <c r="I20" s="43"/>
      <c r="K20" s="43"/>
      <c r="L20" s="43"/>
      <c r="N20" s="43"/>
      <c r="O20" s="43"/>
      <c r="Q20" s="43"/>
      <c r="R20" s="41"/>
    </row>
    <row r="21" spans="1:18" ht="12.75">
      <c r="A21" s="9" t="s">
        <v>327</v>
      </c>
      <c r="F21" s="43"/>
      <c r="H21" s="43"/>
      <c r="I21" s="43"/>
      <c r="K21" s="43"/>
      <c r="L21" s="43"/>
      <c r="N21" s="43"/>
      <c r="O21" s="43"/>
      <c r="Q21" s="43"/>
      <c r="R21" s="41"/>
    </row>
    <row r="22" spans="1:18" ht="12.75">
      <c r="A22" s="9" t="s">
        <v>328</v>
      </c>
      <c r="F22" s="43"/>
      <c r="H22" s="43"/>
      <c r="I22" s="43"/>
      <c r="K22" s="43"/>
      <c r="L22" s="43"/>
      <c r="N22" s="43"/>
      <c r="O22" s="43"/>
      <c r="Q22" s="43"/>
      <c r="R22" s="41"/>
    </row>
    <row r="23" spans="1:18" ht="12.75">
      <c r="A23" s="9" t="s">
        <v>329</v>
      </c>
      <c r="F23" s="43"/>
      <c r="H23" s="43"/>
      <c r="I23" s="43"/>
      <c r="K23" s="43"/>
      <c r="L23" s="43"/>
      <c r="N23" s="43"/>
      <c r="O23" s="43"/>
      <c r="Q23" s="43"/>
      <c r="R23" s="41"/>
    </row>
    <row r="24" spans="1:18" ht="12.75">
      <c r="A24" s="9" t="s">
        <v>330</v>
      </c>
      <c r="F24" s="43"/>
      <c r="H24" s="43"/>
      <c r="I24" s="43"/>
      <c r="K24" s="43"/>
      <c r="L24" s="43"/>
      <c r="N24" s="43"/>
      <c r="O24" s="43"/>
      <c r="Q24" s="43"/>
      <c r="R24" s="41"/>
    </row>
    <row r="25" spans="1:18" ht="12.75">
      <c r="A25" s="9" t="s">
        <v>331</v>
      </c>
      <c r="F25" s="43"/>
      <c r="H25" s="43"/>
      <c r="I25" s="43"/>
      <c r="K25" s="43"/>
      <c r="L25" s="43"/>
      <c r="N25" s="43"/>
      <c r="O25" s="43"/>
      <c r="Q25" s="43"/>
      <c r="R25" s="41"/>
    </row>
    <row r="26" spans="6:18" ht="12.75">
      <c r="F26" s="43"/>
      <c r="H26" s="43"/>
      <c r="I26" s="43"/>
      <c r="K26" s="43"/>
      <c r="L26" s="43"/>
      <c r="N26" s="43"/>
      <c r="O26" s="43"/>
      <c r="Q26" s="43"/>
      <c r="R26" s="41"/>
    </row>
    <row r="27" spans="1:18" ht="12.75">
      <c r="A27" s="17" t="s">
        <v>125</v>
      </c>
      <c r="F27" s="33" t="s">
        <v>412</v>
      </c>
      <c r="G27" s="11" t="s">
        <v>413</v>
      </c>
      <c r="H27" s="46" t="s">
        <v>335</v>
      </c>
      <c r="I27" s="33" t="s">
        <v>412</v>
      </c>
      <c r="J27" s="11" t="s">
        <v>413</v>
      </c>
      <c r="K27" s="48" t="s">
        <v>335</v>
      </c>
      <c r="L27" s="33" t="s">
        <v>412</v>
      </c>
      <c r="M27" s="11" t="s">
        <v>413</v>
      </c>
      <c r="N27" s="48" t="s">
        <v>335</v>
      </c>
      <c r="O27" s="33" t="s">
        <v>414</v>
      </c>
      <c r="P27" s="11" t="s">
        <v>413</v>
      </c>
      <c r="Q27" s="44" t="s">
        <v>335</v>
      </c>
      <c r="R27" s="45" t="s">
        <v>416</v>
      </c>
    </row>
    <row r="28" spans="5:18" ht="38.25">
      <c r="E28" s="2"/>
      <c r="F28" s="39" t="s">
        <v>86</v>
      </c>
      <c r="G28" s="4" t="s">
        <v>87</v>
      </c>
      <c r="H28" s="47"/>
      <c r="I28" s="39" t="s">
        <v>86</v>
      </c>
      <c r="J28" s="5" t="s">
        <v>87</v>
      </c>
      <c r="K28" s="47"/>
      <c r="L28" s="39" t="s">
        <v>86</v>
      </c>
      <c r="M28" s="5" t="s">
        <v>87</v>
      </c>
      <c r="N28" s="47"/>
      <c r="O28" s="39" t="s">
        <v>86</v>
      </c>
      <c r="P28" s="5" t="s">
        <v>87</v>
      </c>
      <c r="Q28" s="43"/>
      <c r="R28" s="41"/>
    </row>
    <row r="29" spans="1:18" ht="12.75">
      <c r="A29" s="9" t="s">
        <v>145</v>
      </c>
      <c r="F29" s="40"/>
      <c r="G29" s="19">
        <f>SUM(F30:F34)/5</f>
        <v>0</v>
      </c>
      <c r="H29" s="43"/>
      <c r="I29" s="40"/>
      <c r="J29" s="19">
        <f>SUM(I30:I34)/5</f>
        <v>0</v>
      </c>
      <c r="K29" s="43"/>
      <c r="L29" s="40"/>
      <c r="M29" s="19">
        <f>SUM(L30:L34)/5</f>
        <v>0</v>
      </c>
      <c r="N29" s="43"/>
      <c r="O29" s="40"/>
      <c r="P29" s="19">
        <f>SUM(O30:O34)/5</f>
        <v>0</v>
      </c>
      <c r="Q29" s="43"/>
      <c r="R29" s="41"/>
    </row>
    <row r="30" spans="2:18" ht="12.75">
      <c r="B30" s="9" t="s">
        <v>142</v>
      </c>
      <c r="F30" s="41"/>
      <c r="G30" s="18"/>
      <c r="H30" s="43"/>
      <c r="I30" s="41"/>
      <c r="J30" s="18"/>
      <c r="K30" s="43"/>
      <c r="L30" s="41"/>
      <c r="M30" s="18"/>
      <c r="N30" s="43"/>
      <c r="O30" s="41"/>
      <c r="P30" s="18"/>
      <c r="Q30" s="43"/>
      <c r="R30" s="41"/>
    </row>
    <row r="31" spans="2:18" ht="12.75">
      <c r="B31" s="9" t="s">
        <v>143</v>
      </c>
      <c r="F31" s="41"/>
      <c r="G31" s="18"/>
      <c r="H31" s="43"/>
      <c r="I31" s="41"/>
      <c r="J31" s="18"/>
      <c r="K31" s="43"/>
      <c r="L31" s="41"/>
      <c r="M31" s="18"/>
      <c r="N31" s="43"/>
      <c r="O31" s="41"/>
      <c r="P31" s="18"/>
      <c r="Q31" s="43"/>
      <c r="R31" s="41"/>
    </row>
    <row r="32" spans="2:18" ht="12.75">
      <c r="B32" s="9" t="s">
        <v>144</v>
      </c>
      <c r="F32" s="41"/>
      <c r="G32" s="18"/>
      <c r="H32" s="43"/>
      <c r="I32" s="41"/>
      <c r="J32" s="18"/>
      <c r="K32" s="43"/>
      <c r="L32" s="41"/>
      <c r="M32" s="18"/>
      <c r="N32" s="43"/>
      <c r="O32" s="41"/>
      <c r="P32" s="18"/>
      <c r="Q32" s="43"/>
      <c r="R32" s="41"/>
    </row>
    <row r="33" spans="2:18" ht="12.75">
      <c r="B33" s="9" t="s">
        <v>146</v>
      </c>
      <c r="F33" s="41"/>
      <c r="G33" s="18"/>
      <c r="H33" s="43"/>
      <c r="I33" s="41"/>
      <c r="J33" s="18"/>
      <c r="K33" s="43"/>
      <c r="L33" s="41"/>
      <c r="M33" s="18"/>
      <c r="N33" s="43"/>
      <c r="O33" s="41"/>
      <c r="P33" s="18"/>
      <c r="Q33" s="43"/>
      <c r="R33" s="41"/>
    </row>
    <row r="34" spans="2:18" ht="12.75">
      <c r="B34" s="9" t="s">
        <v>152</v>
      </c>
      <c r="F34" s="41"/>
      <c r="G34" s="18"/>
      <c r="H34" s="43"/>
      <c r="I34" s="41"/>
      <c r="J34" s="18"/>
      <c r="K34" s="43"/>
      <c r="L34" s="41"/>
      <c r="M34" s="18"/>
      <c r="N34" s="43"/>
      <c r="O34" s="41"/>
      <c r="P34" s="18"/>
      <c r="Q34" s="43"/>
      <c r="R34" s="41"/>
    </row>
    <row r="35" spans="2:18" ht="12.75">
      <c r="B35" s="9" t="s">
        <v>153</v>
      </c>
      <c r="F35" s="40"/>
      <c r="G35" s="18"/>
      <c r="H35" s="43"/>
      <c r="I35" s="40"/>
      <c r="J35" s="18"/>
      <c r="K35" s="43"/>
      <c r="L35" s="40"/>
      <c r="M35" s="18"/>
      <c r="N35" s="43"/>
      <c r="O35" s="40"/>
      <c r="P35" s="18"/>
      <c r="Q35" s="43"/>
      <c r="R35" s="41"/>
    </row>
    <row r="36" spans="1:18" ht="12.75">
      <c r="A36" s="9" t="s">
        <v>147</v>
      </c>
      <c r="F36" s="40"/>
      <c r="G36" s="19">
        <f>SUM(F37:F39)/3</f>
        <v>0</v>
      </c>
      <c r="H36" s="43"/>
      <c r="I36" s="40"/>
      <c r="J36" s="19">
        <f>SUM(I37:I39)/3</f>
        <v>0</v>
      </c>
      <c r="K36" s="43"/>
      <c r="L36" s="40"/>
      <c r="M36" s="19">
        <f>SUM(L37:L39)/3</f>
        <v>0</v>
      </c>
      <c r="N36" s="43"/>
      <c r="O36" s="40"/>
      <c r="P36" s="19">
        <f>SUM(O37:O39)/3</f>
        <v>0</v>
      </c>
      <c r="Q36" s="43"/>
      <c r="R36" s="41"/>
    </row>
    <row r="37" spans="2:18" ht="12.75">
      <c r="B37" s="9" t="s">
        <v>148</v>
      </c>
      <c r="F37" s="41"/>
      <c r="G37" s="18"/>
      <c r="H37" s="43"/>
      <c r="I37" s="41"/>
      <c r="J37" s="18"/>
      <c r="K37" s="43"/>
      <c r="L37" s="41"/>
      <c r="M37" s="18"/>
      <c r="N37" s="43"/>
      <c r="O37" s="41"/>
      <c r="P37" s="18"/>
      <c r="Q37" s="43"/>
      <c r="R37" s="41"/>
    </row>
    <row r="38" spans="2:18" ht="12.75">
      <c r="B38" s="9" t="s">
        <v>149</v>
      </c>
      <c r="F38" s="41"/>
      <c r="G38" s="18"/>
      <c r="H38" s="43"/>
      <c r="I38" s="41"/>
      <c r="J38" s="18"/>
      <c r="K38" s="43"/>
      <c r="L38" s="41"/>
      <c r="M38" s="18"/>
      <c r="N38" s="43"/>
      <c r="O38" s="41"/>
      <c r="P38" s="18"/>
      <c r="Q38" s="43"/>
      <c r="R38" s="41"/>
    </row>
    <row r="39" spans="2:18" ht="12.75">
      <c r="B39" s="9" t="s">
        <v>150</v>
      </c>
      <c r="F39" s="41"/>
      <c r="G39" s="18"/>
      <c r="H39" s="43"/>
      <c r="I39" s="41"/>
      <c r="J39" s="18"/>
      <c r="K39" s="43"/>
      <c r="L39" s="41"/>
      <c r="M39" s="18"/>
      <c r="N39" s="43"/>
      <c r="O39" s="41"/>
      <c r="P39" s="18"/>
      <c r="Q39" s="43"/>
      <c r="R39" s="41"/>
    </row>
    <row r="40" spans="2:18" ht="12.75">
      <c r="B40" s="9" t="s">
        <v>151</v>
      </c>
      <c r="F40" s="40"/>
      <c r="G40" s="18"/>
      <c r="H40" s="43"/>
      <c r="I40" s="40"/>
      <c r="J40" s="18"/>
      <c r="K40" s="43"/>
      <c r="L40" s="40"/>
      <c r="M40" s="18"/>
      <c r="N40" s="43"/>
      <c r="O40" s="40"/>
      <c r="P40" s="18"/>
      <c r="Q40" s="43"/>
      <c r="R40" s="41"/>
    </row>
    <row r="41" spans="3:18" ht="12.75">
      <c r="C41" s="8" t="s">
        <v>336</v>
      </c>
      <c r="D41" s="8"/>
      <c r="E41" s="8"/>
      <c r="F41" s="42"/>
      <c r="G41" s="14">
        <f>G29+G36</f>
        <v>0</v>
      </c>
      <c r="H41" s="43"/>
      <c r="I41" s="42"/>
      <c r="J41" s="14">
        <f>J29+J36</f>
        <v>0</v>
      </c>
      <c r="K41" s="43"/>
      <c r="L41" s="42"/>
      <c r="M41" s="14">
        <f>M29+M36</f>
        <v>0</v>
      </c>
      <c r="N41" s="43"/>
      <c r="O41" s="42"/>
      <c r="P41" s="14">
        <f>P29+P36</f>
        <v>0</v>
      </c>
      <c r="Q41" s="43"/>
      <c r="R41" s="41"/>
    </row>
    <row r="42" spans="3:18" ht="12.75">
      <c r="C42" s="8" t="s">
        <v>337</v>
      </c>
      <c r="D42" s="8"/>
      <c r="E42" s="8"/>
      <c r="F42" s="42"/>
      <c r="G42" s="14">
        <f>G41/2</f>
        <v>0</v>
      </c>
      <c r="H42" s="43"/>
      <c r="I42" s="42"/>
      <c r="J42" s="14">
        <f>J41/2</f>
        <v>0</v>
      </c>
      <c r="K42" s="43"/>
      <c r="L42" s="42"/>
      <c r="M42" s="14">
        <f>M41/2</f>
        <v>0</v>
      </c>
      <c r="N42" s="43"/>
      <c r="O42" s="42"/>
      <c r="P42" s="14">
        <f>P41/2</f>
        <v>0</v>
      </c>
      <c r="Q42" s="43"/>
      <c r="R42" s="41"/>
    </row>
    <row r="43" spans="3:18" ht="12.75">
      <c r="C43" s="8" t="s">
        <v>338</v>
      </c>
      <c r="D43" s="8"/>
      <c r="E43" s="8"/>
      <c r="F43" s="42"/>
      <c r="G43" s="14">
        <f>G42/5*100</f>
        <v>0</v>
      </c>
      <c r="H43" s="43"/>
      <c r="I43" s="42"/>
      <c r="J43" s="14">
        <f>J42/5*100</f>
        <v>0</v>
      </c>
      <c r="K43" s="43"/>
      <c r="L43" s="42"/>
      <c r="M43" s="14">
        <f>M42/5*100</f>
        <v>0</v>
      </c>
      <c r="N43" s="43"/>
      <c r="O43" s="42"/>
      <c r="P43" s="14">
        <f>P42/5*100</f>
        <v>0</v>
      </c>
      <c r="Q43" s="43"/>
      <c r="R43" s="41"/>
    </row>
    <row r="44" spans="6:18" ht="12.75">
      <c r="F44" s="43"/>
      <c r="H44" s="43"/>
      <c r="I44" s="43"/>
      <c r="K44" s="43"/>
      <c r="L44" s="43"/>
      <c r="N44" s="43"/>
      <c r="O44" s="43"/>
      <c r="Q44" s="43"/>
      <c r="R44" s="41"/>
    </row>
    <row r="45" spans="1:18" ht="12.75">
      <c r="A45" s="17" t="s">
        <v>325</v>
      </c>
      <c r="F45" s="43"/>
      <c r="H45" s="43"/>
      <c r="I45" s="43"/>
      <c r="K45" s="43"/>
      <c r="L45" s="43"/>
      <c r="N45" s="43"/>
      <c r="O45" s="43"/>
      <c r="Q45" s="43"/>
      <c r="R45" s="41"/>
    </row>
    <row r="46" spans="1:18" ht="12.75">
      <c r="A46" s="9" t="s">
        <v>326</v>
      </c>
      <c r="F46" s="43"/>
      <c r="H46" s="43"/>
      <c r="I46" s="43"/>
      <c r="K46" s="43"/>
      <c r="L46" s="43"/>
      <c r="N46" s="43"/>
      <c r="O46" s="43"/>
      <c r="Q46" s="43"/>
      <c r="R46" s="41"/>
    </row>
    <row r="47" spans="1:18" ht="12.75">
      <c r="A47" s="9" t="s">
        <v>327</v>
      </c>
      <c r="F47" s="43"/>
      <c r="H47" s="43"/>
      <c r="I47" s="43"/>
      <c r="K47" s="43"/>
      <c r="L47" s="43"/>
      <c r="N47" s="43"/>
      <c r="O47" s="43"/>
      <c r="Q47" s="43"/>
      <c r="R47" s="41"/>
    </row>
    <row r="48" spans="1:18" ht="12.75">
      <c r="A48" s="9" t="s">
        <v>328</v>
      </c>
      <c r="F48" s="43"/>
      <c r="H48" s="43"/>
      <c r="I48" s="43"/>
      <c r="K48" s="43"/>
      <c r="L48" s="43"/>
      <c r="N48" s="43"/>
      <c r="O48" s="43"/>
      <c r="Q48" s="43"/>
      <c r="R48" s="41"/>
    </row>
    <row r="49" spans="1:18" ht="12.75">
      <c r="A49" s="9" t="s">
        <v>329</v>
      </c>
      <c r="F49" s="43"/>
      <c r="H49" s="43"/>
      <c r="I49" s="43"/>
      <c r="K49" s="43"/>
      <c r="L49" s="43"/>
      <c r="N49" s="43"/>
      <c r="O49" s="43"/>
      <c r="Q49" s="43"/>
      <c r="R49" s="41"/>
    </row>
    <row r="50" spans="1:18" ht="12.75">
      <c r="A50" s="9" t="s">
        <v>330</v>
      </c>
      <c r="F50" s="43"/>
      <c r="H50" s="43"/>
      <c r="I50" s="43"/>
      <c r="K50" s="43"/>
      <c r="L50" s="43"/>
      <c r="N50" s="43"/>
      <c r="O50" s="43"/>
      <c r="Q50" s="43"/>
      <c r="R50" s="41"/>
    </row>
    <row r="51" spans="1:18" ht="12.75">
      <c r="A51" s="9" t="s">
        <v>331</v>
      </c>
      <c r="F51" s="43"/>
      <c r="H51" s="43"/>
      <c r="I51" s="43"/>
      <c r="K51" s="43"/>
      <c r="L51" s="43"/>
      <c r="N51" s="43"/>
      <c r="O51" s="43"/>
      <c r="Q51" s="43"/>
      <c r="R51" s="41"/>
    </row>
    <row r="52" spans="6:18" ht="12.75">
      <c r="F52" s="43"/>
      <c r="H52" s="43"/>
      <c r="I52" s="43"/>
      <c r="K52" s="43"/>
      <c r="L52" s="43"/>
      <c r="N52" s="43"/>
      <c r="O52" s="43"/>
      <c r="Q52" s="43"/>
      <c r="R52" s="41"/>
    </row>
    <row r="53" spans="1:18" ht="12.75">
      <c r="A53" s="17" t="s">
        <v>125</v>
      </c>
      <c r="F53" s="33" t="s">
        <v>412</v>
      </c>
      <c r="G53" s="11" t="s">
        <v>413</v>
      </c>
      <c r="H53" s="46" t="s">
        <v>335</v>
      </c>
      <c r="I53" s="33" t="s">
        <v>412</v>
      </c>
      <c r="J53" s="11" t="s">
        <v>413</v>
      </c>
      <c r="K53" s="48" t="s">
        <v>335</v>
      </c>
      <c r="L53" s="33" t="s">
        <v>412</v>
      </c>
      <c r="M53" s="11" t="s">
        <v>413</v>
      </c>
      <c r="N53" s="48" t="s">
        <v>335</v>
      </c>
      <c r="O53" s="33" t="s">
        <v>414</v>
      </c>
      <c r="P53" s="11" t="s">
        <v>413</v>
      </c>
      <c r="Q53" s="44" t="s">
        <v>335</v>
      </c>
      <c r="R53" s="45" t="s">
        <v>416</v>
      </c>
    </row>
    <row r="54" spans="5:18" ht="38.25">
      <c r="E54" s="2"/>
      <c r="F54" s="39" t="s">
        <v>86</v>
      </c>
      <c r="G54" s="4" t="s">
        <v>87</v>
      </c>
      <c r="H54" s="47"/>
      <c r="I54" s="39" t="s">
        <v>86</v>
      </c>
      <c r="J54" s="5" t="s">
        <v>87</v>
      </c>
      <c r="K54" s="47"/>
      <c r="L54" s="39" t="s">
        <v>86</v>
      </c>
      <c r="M54" s="5" t="s">
        <v>87</v>
      </c>
      <c r="N54" s="47"/>
      <c r="O54" s="39" t="s">
        <v>86</v>
      </c>
      <c r="P54" s="5" t="s">
        <v>87</v>
      </c>
      <c r="Q54" s="43"/>
      <c r="R54" s="41"/>
    </row>
    <row r="55" spans="1:18" ht="12.75">
      <c r="A55" s="9" t="s">
        <v>145</v>
      </c>
      <c r="F55" s="40"/>
      <c r="G55" s="19">
        <f>SUM(F56:F60)/5</f>
        <v>0</v>
      </c>
      <c r="H55" s="43"/>
      <c r="I55" s="40"/>
      <c r="J55" s="19">
        <f>SUM(I56:I60)/5</f>
        <v>0</v>
      </c>
      <c r="K55" s="43"/>
      <c r="L55" s="40"/>
      <c r="M55" s="19">
        <f>SUM(L56:L60)/5</f>
        <v>0</v>
      </c>
      <c r="N55" s="43"/>
      <c r="O55" s="40"/>
      <c r="P55" s="19">
        <f>SUM(O56:O60)/5</f>
        <v>0</v>
      </c>
      <c r="Q55" s="43"/>
      <c r="R55" s="41"/>
    </row>
    <row r="56" spans="2:18" ht="12.75">
      <c r="B56" s="9" t="s">
        <v>142</v>
      </c>
      <c r="F56" s="41"/>
      <c r="G56" s="18"/>
      <c r="H56" s="43"/>
      <c r="I56" s="41"/>
      <c r="J56" s="18"/>
      <c r="K56" s="43"/>
      <c r="L56" s="41"/>
      <c r="M56" s="18"/>
      <c r="N56" s="43"/>
      <c r="O56" s="41"/>
      <c r="P56" s="18"/>
      <c r="Q56" s="43"/>
      <c r="R56" s="41"/>
    </row>
    <row r="57" spans="2:18" ht="12.75">
      <c r="B57" s="9" t="s">
        <v>143</v>
      </c>
      <c r="F57" s="41"/>
      <c r="G57" s="18"/>
      <c r="H57" s="43"/>
      <c r="I57" s="41"/>
      <c r="J57" s="18"/>
      <c r="K57" s="43"/>
      <c r="L57" s="41"/>
      <c r="M57" s="18"/>
      <c r="N57" s="43"/>
      <c r="O57" s="41"/>
      <c r="P57" s="18"/>
      <c r="Q57" s="43"/>
      <c r="R57" s="41"/>
    </row>
    <row r="58" spans="2:18" ht="12.75">
      <c r="B58" s="9" t="s">
        <v>144</v>
      </c>
      <c r="F58" s="41"/>
      <c r="G58" s="18"/>
      <c r="H58" s="43"/>
      <c r="I58" s="41"/>
      <c r="J58" s="18"/>
      <c r="K58" s="43"/>
      <c r="L58" s="41"/>
      <c r="M58" s="18"/>
      <c r="N58" s="43"/>
      <c r="O58" s="41"/>
      <c r="P58" s="18"/>
      <c r="Q58" s="43"/>
      <c r="R58" s="41"/>
    </row>
    <row r="59" spans="2:18" ht="12.75">
      <c r="B59" s="9" t="s">
        <v>146</v>
      </c>
      <c r="F59" s="41"/>
      <c r="G59" s="18"/>
      <c r="H59" s="43"/>
      <c r="I59" s="41"/>
      <c r="J59" s="18"/>
      <c r="K59" s="43"/>
      <c r="L59" s="41"/>
      <c r="M59" s="18"/>
      <c r="N59" s="43"/>
      <c r="O59" s="41"/>
      <c r="P59" s="18"/>
      <c r="Q59" s="43"/>
      <c r="R59" s="41"/>
    </row>
    <row r="60" spans="2:18" ht="12.75">
      <c r="B60" s="9" t="s">
        <v>152</v>
      </c>
      <c r="F60" s="41"/>
      <c r="G60" s="18"/>
      <c r="H60" s="43"/>
      <c r="I60" s="41"/>
      <c r="J60" s="18"/>
      <c r="K60" s="43"/>
      <c r="L60" s="41"/>
      <c r="M60" s="18"/>
      <c r="N60" s="43"/>
      <c r="O60" s="41"/>
      <c r="P60" s="18"/>
      <c r="Q60" s="43"/>
      <c r="R60" s="41"/>
    </row>
    <row r="61" spans="2:18" ht="12.75">
      <c r="B61" s="9" t="s">
        <v>153</v>
      </c>
      <c r="F61" s="40"/>
      <c r="G61" s="18"/>
      <c r="H61" s="43"/>
      <c r="I61" s="40"/>
      <c r="J61" s="18"/>
      <c r="K61" s="43"/>
      <c r="L61" s="40"/>
      <c r="M61" s="18"/>
      <c r="N61" s="43"/>
      <c r="O61" s="40"/>
      <c r="P61" s="18"/>
      <c r="Q61" s="43"/>
      <c r="R61" s="41"/>
    </row>
    <row r="62" spans="1:18" ht="12.75">
      <c r="A62" s="9" t="s">
        <v>147</v>
      </c>
      <c r="F62" s="40"/>
      <c r="G62" s="19">
        <f>SUM(F63:F65)/3</f>
        <v>0</v>
      </c>
      <c r="H62" s="43"/>
      <c r="I62" s="40"/>
      <c r="J62" s="19">
        <f>SUM(I63:I65)/3</f>
        <v>0</v>
      </c>
      <c r="K62" s="43"/>
      <c r="L62" s="40"/>
      <c r="M62" s="19">
        <f>SUM(L63:L65)/3</f>
        <v>0</v>
      </c>
      <c r="N62" s="43"/>
      <c r="O62" s="40"/>
      <c r="P62" s="19">
        <f>SUM(O63:O65)/3</f>
        <v>0</v>
      </c>
      <c r="Q62" s="43"/>
      <c r="R62" s="41"/>
    </row>
    <row r="63" spans="2:18" ht="12.75">
      <c r="B63" s="9" t="s">
        <v>148</v>
      </c>
      <c r="F63" s="41"/>
      <c r="G63" s="18"/>
      <c r="H63" s="43"/>
      <c r="I63" s="41"/>
      <c r="J63" s="18"/>
      <c r="K63" s="43"/>
      <c r="L63" s="41"/>
      <c r="M63" s="18"/>
      <c r="N63" s="43"/>
      <c r="O63" s="41"/>
      <c r="P63" s="18"/>
      <c r="Q63" s="43"/>
      <c r="R63" s="41"/>
    </row>
    <row r="64" spans="2:18" ht="12.75">
      <c r="B64" s="9" t="s">
        <v>149</v>
      </c>
      <c r="F64" s="41"/>
      <c r="G64" s="18"/>
      <c r="H64" s="43"/>
      <c r="I64" s="41"/>
      <c r="J64" s="18"/>
      <c r="K64" s="43"/>
      <c r="L64" s="41"/>
      <c r="M64" s="18"/>
      <c r="N64" s="43"/>
      <c r="O64" s="41"/>
      <c r="P64" s="18"/>
      <c r="Q64" s="43"/>
      <c r="R64" s="41"/>
    </row>
    <row r="65" spans="2:18" ht="12.75">
      <c r="B65" s="9" t="s">
        <v>150</v>
      </c>
      <c r="F65" s="41"/>
      <c r="G65" s="18"/>
      <c r="H65" s="43"/>
      <c r="I65" s="41"/>
      <c r="J65" s="18"/>
      <c r="K65" s="43"/>
      <c r="L65" s="41"/>
      <c r="M65" s="18"/>
      <c r="N65" s="43"/>
      <c r="O65" s="41"/>
      <c r="P65" s="18"/>
      <c r="Q65" s="43">
        <v>1</v>
      </c>
      <c r="R65" s="41"/>
    </row>
    <row r="66" spans="2:18" ht="12.75">
      <c r="B66" s="9" t="s">
        <v>151</v>
      </c>
      <c r="F66" s="40"/>
      <c r="G66" s="18"/>
      <c r="H66" s="43"/>
      <c r="I66" s="40"/>
      <c r="J66" s="18"/>
      <c r="K66" s="43"/>
      <c r="L66" s="40"/>
      <c r="M66" s="18"/>
      <c r="N66" s="43"/>
      <c r="O66" s="40"/>
      <c r="P66" s="18"/>
      <c r="Q66" s="43"/>
      <c r="R66" s="41"/>
    </row>
    <row r="67" spans="3:18" ht="12.75">
      <c r="C67" s="8" t="s">
        <v>336</v>
      </c>
      <c r="D67" s="8"/>
      <c r="E67" s="8"/>
      <c r="F67" s="42"/>
      <c r="G67" s="14">
        <f>G55+G62</f>
        <v>0</v>
      </c>
      <c r="H67" s="43"/>
      <c r="I67" s="42"/>
      <c r="J67" s="14">
        <f>J55+J62</f>
        <v>0</v>
      </c>
      <c r="K67" s="43"/>
      <c r="L67" s="42"/>
      <c r="M67" s="14">
        <f>M55+M62</f>
        <v>0</v>
      </c>
      <c r="N67" s="43"/>
      <c r="O67" s="42"/>
      <c r="P67" s="14">
        <f>P55+P62</f>
        <v>0</v>
      </c>
      <c r="Q67" s="43"/>
      <c r="R67" s="41"/>
    </row>
    <row r="68" spans="3:18" ht="12.75">
      <c r="C68" s="8" t="s">
        <v>337</v>
      </c>
      <c r="D68" s="8"/>
      <c r="E68" s="8"/>
      <c r="F68" s="42"/>
      <c r="G68" s="14">
        <f>G67/2</f>
        <v>0</v>
      </c>
      <c r="H68" s="43"/>
      <c r="I68" s="42"/>
      <c r="J68" s="14">
        <f>J67/2</f>
        <v>0</v>
      </c>
      <c r="K68" s="43"/>
      <c r="L68" s="42"/>
      <c r="M68" s="14">
        <f>M67/2</f>
        <v>0</v>
      </c>
      <c r="N68" s="43"/>
      <c r="O68" s="42"/>
      <c r="P68" s="14">
        <f>P67/2</f>
        <v>0</v>
      </c>
      <c r="Q68" s="43"/>
      <c r="R68" s="41"/>
    </row>
    <row r="69" spans="3:18" ht="12.75">
      <c r="C69" s="8" t="s">
        <v>338</v>
      </c>
      <c r="D69" s="8"/>
      <c r="E69" s="8"/>
      <c r="F69" s="42"/>
      <c r="G69" s="14">
        <f>G68/5*100</f>
        <v>0</v>
      </c>
      <c r="H69" s="43"/>
      <c r="I69" s="42"/>
      <c r="J69" s="14">
        <f>J68/5*100</f>
        <v>0</v>
      </c>
      <c r="K69" s="43"/>
      <c r="L69" s="42"/>
      <c r="M69" s="14">
        <f>M68/5*100</f>
        <v>0</v>
      </c>
      <c r="N69" s="43"/>
      <c r="O69" s="42"/>
      <c r="P69" s="14">
        <f>P68/5*100</f>
        <v>0</v>
      </c>
      <c r="Q69" s="43"/>
      <c r="R69" s="41"/>
    </row>
    <row r="71" ht="12.75">
      <c r="A71" s="17" t="s">
        <v>325</v>
      </c>
    </row>
    <row r="72" ht="12.75">
      <c r="A72" s="9" t="s">
        <v>326</v>
      </c>
    </row>
    <row r="73" ht="12.75">
      <c r="A73" s="9" t="s">
        <v>327</v>
      </c>
    </row>
    <row r="74" ht="12.75">
      <c r="A74" s="9" t="s">
        <v>328</v>
      </c>
    </row>
    <row r="75" ht="12.75">
      <c r="A75" s="9" t="s">
        <v>329</v>
      </c>
    </row>
    <row r="76" ht="12.75">
      <c r="A76" s="9" t="s">
        <v>330</v>
      </c>
    </row>
    <row r="77" ht="12.75">
      <c r="A77" s="9" t="s">
        <v>331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3" width="18.7109375" style="9" customWidth="1"/>
    <col min="4" max="4" width="9.140625" style="9" customWidth="1"/>
    <col min="5" max="5" width="4.7109375" style="9" customWidth="1"/>
    <col min="6" max="7" width="5.7109375" style="9" customWidth="1"/>
    <col min="8" max="8" width="6.7109375" style="9" customWidth="1"/>
    <col min="9" max="10" width="5.7109375" style="9" customWidth="1"/>
    <col min="11" max="11" width="6.7109375" style="9" customWidth="1"/>
    <col min="12" max="13" width="5.7109375" style="9" customWidth="1"/>
    <col min="14" max="14" width="6.7109375" style="9" customWidth="1"/>
    <col min="15" max="16" width="5.7109375" style="9" customWidth="1"/>
    <col min="17" max="17" width="9.140625" style="9" customWidth="1"/>
    <col min="18" max="18" width="173.57421875" style="9" customWidth="1"/>
    <col min="19" max="16384" width="9.140625" style="9" customWidth="1"/>
  </cols>
  <sheetData>
    <row r="1" spans="1:18" ht="12.75">
      <c r="A1" s="17" t="s">
        <v>124</v>
      </c>
      <c r="F1" s="33" t="s">
        <v>412</v>
      </c>
      <c r="G1" s="50" t="s">
        <v>413</v>
      </c>
      <c r="H1" s="46" t="s">
        <v>335</v>
      </c>
      <c r="I1" s="33" t="s">
        <v>412</v>
      </c>
      <c r="J1" s="50" t="s">
        <v>413</v>
      </c>
      <c r="K1" s="48" t="s">
        <v>335</v>
      </c>
      <c r="L1" s="33" t="s">
        <v>412</v>
      </c>
      <c r="M1" s="50" t="s">
        <v>413</v>
      </c>
      <c r="N1" s="48" t="s">
        <v>335</v>
      </c>
      <c r="O1" s="33" t="s">
        <v>414</v>
      </c>
      <c r="P1" s="50" t="s">
        <v>413</v>
      </c>
      <c r="Q1" s="44" t="s">
        <v>335</v>
      </c>
      <c r="R1" s="45" t="s">
        <v>416</v>
      </c>
    </row>
    <row r="2" spans="5:18" ht="38.25">
      <c r="E2" s="2"/>
      <c r="F2" s="39" t="s">
        <v>86</v>
      </c>
      <c r="G2" s="5" t="s">
        <v>87</v>
      </c>
      <c r="H2" s="47"/>
      <c r="I2" s="39" t="s">
        <v>86</v>
      </c>
      <c r="J2" s="5" t="s">
        <v>87</v>
      </c>
      <c r="K2" s="47"/>
      <c r="L2" s="39" t="s">
        <v>86</v>
      </c>
      <c r="M2" s="5" t="s">
        <v>87</v>
      </c>
      <c r="N2" s="47"/>
      <c r="O2" s="39" t="s">
        <v>86</v>
      </c>
      <c r="P2" s="5" t="s">
        <v>87</v>
      </c>
      <c r="Q2" s="43"/>
      <c r="R2" s="41"/>
    </row>
    <row r="3" spans="1:18" ht="12.75">
      <c r="A3" s="9" t="s">
        <v>129</v>
      </c>
      <c r="F3" s="40"/>
      <c r="G3" s="6">
        <f>SUM(F4:F10)/7</f>
        <v>0</v>
      </c>
      <c r="H3" s="43"/>
      <c r="I3" s="40"/>
      <c r="J3" s="6">
        <f>SUM(I4:I10)/7</f>
        <v>0</v>
      </c>
      <c r="K3" s="43"/>
      <c r="L3" s="40"/>
      <c r="M3" s="6">
        <f>SUM(L4:L10)/7</f>
        <v>0</v>
      </c>
      <c r="N3" s="43"/>
      <c r="O3" s="40"/>
      <c r="P3" s="6">
        <f>SUM(O4:O10)/7</f>
        <v>0</v>
      </c>
      <c r="Q3" s="43"/>
      <c r="R3" s="41"/>
    </row>
    <row r="4" spans="2:18" ht="12.75">
      <c r="B4" s="9" t="s">
        <v>130</v>
      </c>
      <c r="F4" s="41"/>
      <c r="G4" s="18"/>
      <c r="H4" s="43"/>
      <c r="I4" s="41"/>
      <c r="J4" s="18"/>
      <c r="K4" s="43"/>
      <c r="L4" s="41"/>
      <c r="M4" s="18"/>
      <c r="N4" s="43"/>
      <c r="O4" s="41"/>
      <c r="P4" s="18"/>
      <c r="Q4" s="43"/>
      <c r="R4" s="41"/>
    </row>
    <row r="5" spans="2:18" ht="12.75">
      <c r="B5" s="9" t="s">
        <v>131</v>
      </c>
      <c r="F5" s="41"/>
      <c r="G5" s="18"/>
      <c r="H5" s="43"/>
      <c r="I5" s="41"/>
      <c r="J5" s="18"/>
      <c r="K5" s="43"/>
      <c r="L5" s="41"/>
      <c r="M5" s="18"/>
      <c r="N5" s="43"/>
      <c r="O5" s="41"/>
      <c r="P5" s="18"/>
      <c r="Q5" s="43"/>
      <c r="R5" s="41"/>
    </row>
    <row r="6" spans="2:18" ht="12.75">
      <c r="B6" s="9" t="s">
        <v>132</v>
      </c>
      <c r="F6" s="41"/>
      <c r="G6" s="18"/>
      <c r="H6" s="43"/>
      <c r="I6" s="41"/>
      <c r="J6" s="18"/>
      <c r="K6" s="43"/>
      <c r="L6" s="41"/>
      <c r="M6" s="18"/>
      <c r="N6" s="43"/>
      <c r="O6" s="41"/>
      <c r="P6" s="18"/>
      <c r="Q6" s="43"/>
      <c r="R6" s="41"/>
    </row>
    <row r="7" spans="2:18" ht="12.75">
      <c r="B7" s="9" t="s">
        <v>133</v>
      </c>
      <c r="F7" s="41"/>
      <c r="G7" s="18"/>
      <c r="H7" s="43"/>
      <c r="I7" s="41"/>
      <c r="J7" s="18"/>
      <c r="K7" s="43"/>
      <c r="L7" s="41"/>
      <c r="M7" s="18"/>
      <c r="N7" s="43"/>
      <c r="O7" s="41"/>
      <c r="P7" s="18"/>
      <c r="Q7" s="43"/>
      <c r="R7" s="41"/>
    </row>
    <row r="8" spans="2:18" ht="12.75">
      <c r="B8" s="9" t="s">
        <v>134</v>
      </c>
      <c r="F8" s="41"/>
      <c r="G8" s="18"/>
      <c r="H8" s="43"/>
      <c r="I8" s="41"/>
      <c r="J8" s="18"/>
      <c r="K8" s="43"/>
      <c r="L8" s="41"/>
      <c r="M8" s="18"/>
      <c r="N8" s="43"/>
      <c r="O8" s="41"/>
      <c r="P8" s="18"/>
      <c r="Q8" s="43"/>
      <c r="R8" s="41"/>
    </row>
    <row r="9" spans="2:18" ht="12.75">
      <c r="B9" s="9" t="s">
        <v>135</v>
      </c>
      <c r="F9" s="41"/>
      <c r="G9" s="18"/>
      <c r="H9" s="43"/>
      <c r="I9" s="41"/>
      <c r="J9" s="18"/>
      <c r="K9" s="43"/>
      <c r="L9" s="41"/>
      <c r="M9" s="18"/>
      <c r="N9" s="43"/>
      <c r="O9" s="41"/>
      <c r="P9" s="18"/>
      <c r="Q9" s="43"/>
      <c r="R9" s="41"/>
    </row>
    <row r="10" spans="2:18" ht="12.75">
      <c r="B10" s="9" t="s">
        <v>136</v>
      </c>
      <c r="F10" s="41"/>
      <c r="G10" s="18"/>
      <c r="H10" s="43"/>
      <c r="I10" s="41"/>
      <c r="J10" s="18"/>
      <c r="K10" s="43"/>
      <c r="L10" s="41"/>
      <c r="M10" s="18"/>
      <c r="N10" s="43"/>
      <c r="O10" s="41"/>
      <c r="P10" s="18"/>
      <c r="Q10" s="43"/>
      <c r="R10" s="41"/>
    </row>
    <row r="11" spans="2:18" ht="12.75">
      <c r="B11" s="9" t="s">
        <v>137</v>
      </c>
      <c r="F11" s="40"/>
      <c r="G11" s="18"/>
      <c r="H11" s="43"/>
      <c r="I11" s="40"/>
      <c r="J11" s="18"/>
      <c r="K11" s="43"/>
      <c r="L11" s="40"/>
      <c r="M11" s="18"/>
      <c r="N11" s="43"/>
      <c r="O11" s="40"/>
      <c r="P11" s="18"/>
      <c r="Q11" s="43"/>
      <c r="R11" s="41"/>
    </row>
    <row r="12" spans="1:18" ht="12.75">
      <c r="A12" s="9" t="s">
        <v>138</v>
      </c>
      <c r="F12" s="40"/>
      <c r="G12" s="19">
        <f>+(F13+F14+F15+F17)/4</f>
        <v>0</v>
      </c>
      <c r="H12" s="43"/>
      <c r="I12" s="40"/>
      <c r="J12" s="19">
        <f>+(I13+I14+I15+I17)/4</f>
        <v>0</v>
      </c>
      <c r="K12" s="43"/>
      <c r="L12" s="40"/>
      <c r="M12" s="19">
        <f>+(L13+L14+L15+L17)/4</f>
        <v>0</v>
      </c>
      <c r="N12" s="43"/>
      <c r="O12" s="40"/>
      <c r="P12" s="19">
        <f>+(O13+O14+O15+O17)/4</f>
        <v>0</v>
      </c>
      <c r="Q12" s="43"/>
      <c r="R12" s="41"/>
    </row>
    <row r="13" spans="2:18" ht="12.75">
      <c r="B13" s="9" t="s">
        <v>139</v>
      </c>
      <c r="F13" s="41"/>
      <c r="G13" s="18"/>
      <c r="H13" s="43"/>
      <c r="I13" s="41"/>
      <c r="J13" s="18"/>
      <c r="K13" s="43"/>
      <c r="L13" s="41"/>
      <c r="M13" s="18"/>
      <c r="N13" s="43"/>
      <c r="O13" s="41"/>
      <c r="P13" s="18"/>
      <c r="Q13" s="43"/>
      <c r="R13" s="41"/>
    </row>
    <row r="14" spans="2:18" ht="12.75">
      <c r="B14" s="9" t="s">
        <v>439</v>
      </c>
      <c r="F14" s="41"/>
      <c r="G14" s="18"/>
      <c r="H14" s="43"/>
      <c r="I14" s="41"/>
      <c r="J14" s="18"/>
      <c r="K14" s="43"/>
      <c r="L14" s="41"/>
      <c r="M14" s="18"/>
      <c r="N14" s="43"/>
      <c r="O14" s="41"/>
      <c r="P14" s="18"/>
      <c r="Q14" s="43"/>
      <c r="R14" s="41"/>
    </row>
    <row r="15" spans="2:18" ht="12.75">
      <c r="B15" s="9" t="s">
        <v>440</v>
      </c>
      <c r="F15" s="41"/>
      <c r="G15" s="18"/>
      <c r="H15" s="43"/>
      <c r="I15" s="41"/>
      <c r="J15" s="18"/>
      <c r="K15" s="43"/>
      <c r="L15" s="41"/>
      <c r="M15" s="18"/>
      <c r="N15" s="43"/>
      <c r="O15" s="41"/>
      <c r="P15" s="18"/>
      <c r="Q15" s="43"/>
      <c r="R15" s="41"/>
    </row>
    <row r="16" spans="2:18" ht="12.75">
      <c r="B16" s="9" t="s">
        <v>441</v>
      </c>
      <c r="F16" s="40"/>
      <c r="G16" s="18"/>
      <c r="H16" s="43"/>
      <c r="I16" s="40"/>
      <c r="J16" s="18"/>
      <c r="K16" s="43"/>
      <c r="L16" s="40"/>
      <c r="M16" s="18"/>
      <c r="N16" s="43"/>
      <c r="O16" s="40"/>
      <c r="P16" s="18"/>
      <c r="Q16" s="43"/>
      <c r="R16" s="41"/>
    </row>
    <row r="17" spans="2:18" ht="12.75">
      <c r="B17" s="9" t="s">
        <v>140</v>
      </c>
      <c r="F17" s="41"/>
      <c r="G17" s="18"/>
      <c r="H17" s="43"/>
      <c r="I17" s="41"/>
      <c r="J17" s="18"/>
      <c r="K17" s="43"/>
      <c r="L17" s="41"/>
      <c r="M17" s="18"/>
      <c r="N17" s="43"/>
      <c r="O17" s="41"/>
      <c r="P17" s="18"/>
      <c r="Q17" s="43"/>
      <c r="R17" s="41"/>
    </row>
    <row r="18" spans="2:18" ht="12.75">
      <c r="B18" s="9" t="s">
        <v>442</v>
      </c>
      <c r="F18" s="40"/>
      <c r="G18" s="18"/>
      <c r="H18" s="43"/>
      <c r="I18" s="40"/>
      <c r="J18" s="18"/>
      <c r="K18" s="43"/>
      <c r="L18" s="40"/>
      <c r="M18" s="18"/>
      <c r="N18" s="43"/>
      <c r="O18" s="40"/>
      <c r="P18" s="18"/>
      <c r="Q18" s="43"/>
      <c r="R18" s="41"/>
    </row>
    <row r="19" spans="2:18" ht="12.75">
      <c r="B19" s="9" t="s">
        <v>443</v>
      </c>
      <c r="F19" s="40"/>
      <c r="G19" s="18"/>
      <c r="H19" s="43"/>
      <c r="I19" s="40"/>
      <c r="J19" s="18"/>
      <c r="K19" s="43"/>
      <c r="L19" s="40"/>
      <c r="M19" s="18"/>
      <c r="N19" s="43"/>
      <c r="O19" s="40"/>
      <c r="P19" s="18"/>
      <c r="Q19" s="43"/>
      <c r="R19" s="41"/>
    </row>
    <row r="20" spans="1:18" ht="12.75">
      <c r="A20" s="9" t="s">
        <v>141</v>
      </c>
      <c r="F20" s="40"/>
      <c r="G20" s="19">
        <f>(F21+F22+F24)/3</f>
        <v>0</v>
      </c>
      <c r="H20" s="43"/>
      <c r="I20" s="40"/>
      <c r="J20" s="19">
        <f>(I21+I22+I24)/3</f>
        <v>0</v>
      </c>
      <c r="K20" s="43"/>
      <c r="L20" s="40"/>
      <c r="M20" s="19">
        <f>(L21+L22+L24)/3</f>
        <v>0</v>
      </c>
      <c r="N20" s="43"/>
      <c r="O20" s="40"/>
      <c r="P20" s="19">
        <f>(O21+O22+O24)/3</f>
        <v>0</v>
      </c>
      <c r="Q20" s="43"/>
      <c r="R20" s="41"/>
    </row>
    <row r="21" spans="2:18" ht="12.75">
      <c r="B21" s="9" t="s">
        <v>444</v>
      </c>
      <c r="F21" s="41"/>
      <c r="G21" s="18"/>
      <c r="H21" s="43"/>
      <c r="I21" s="41"/>
      <c r="J21" s="18"/>
      <c r="K21" s="43"/>
      <c r="L21" s="41"/>
      <c r="M21" s="18"/>
      <c r="N21" s="43"/>
      <c r="O21" s="41"/>
      <c r="P21" s="18"/>
      <c r="Q21" s="43"/>
      <c r="R21" s="41"/>
    </row>
    <row r="22" spans="2:18" ht="12.75">
      <c r="B22" s="9" t="s">
        <v>445</v>
      </c>
      <c r="F22" s="41"/>
      <c r="G22" s="18"/>
      <c r="H22" s="43"/>
      <c r="I22" s="41"/>
      <c r="J22" s="18"/>
      <c r="K22" s="43"/>
      <c r="L22" s="41"/>
      <c r="M22" s="18"/>
      <c r="N22" s="43"/>
      <c r="O22" s="41"/>
      <c r="P22" s="18"/>
      <c r="Q22" s="43"/>
      <c r="R22" s="41"/>
    </row>
    <row r="23" spans="2:18" ht="12.75">
      <c r="B23" s="9" t="s">
        <v>446</v>
      </c>
      <c r="F23" s="40"/>
      <c r="G23" s="18"/>
      <c r="H23" s="43"/>
      <c r="I23" s="40"/>
      <c r="J23" s="18"/>
      <c r="K23" s="43"/>
      <c r="L23" s="40"/>
      <c r="M23" s="18"/>
      <c r="N23" s="43"/>
      <c r="O23" s="40"/>
      <c r="P23" s="18"/>
      <c r="Q23" s="43"/>
      <c r="R23" s="41"/>
    </row>
    <row r="24" spans="2:18" ht="12.75">
      <c r="B24" s="9" t="s">
        <v>447</v>
      </c>
      <c r="F24" s="41"/>
      <c r="G24" s="18"/>
      <c r="H24" s="43"/>
      <c r="I24" s="41"/>
      <c r="J24" s="18"/>
      <c r="K24" s="43"/>
      <c r="L24" s="41"/>
      <c r="M24" s="18"/>
      <c r="N24" s="43"/>
      <c r="O24" s="41"/>
      <c r="P24" s="18"/>
      <c r="Q24" s="43"/>
      <c r="R24" s="41"/>
    </row>
    <row r="25" spans="3:18" ht="12.75">
      <c r="C25" s="8" t="s">
        <v>336</v>
      </c>
      <c r="D25" s="8"/>
      <c r="E25" s="8"/>
      <c r="F25" s="42"/>
      <c r="G25" s="14">
        <f>G3+G12+G20</f>
        <v>0</v>
      </c>
      <c r="H25" s="43"/>
      <c r="I25" s="42"/>
      <c r="J25" s="14">
        <f>J3+J12+J20</f>
        <v>0</v>
      </c>
      <c r="K25" s="43"/>
      <c r="L25" s="42"/>
      <c r="M25" s="14">
        <f>M3+M12+M20</f>
        <v>0</v>
      </c>
      <c r="N25" s="43"/>
      <c r="O25" s="42"/>
      <c r="P25" s="14">
        <f>P3+P12+P20</f>
        <v>0</v>
      </c>
      <c r="Q25" s="43"/>
      <c r="R25" s="41"/>
    </row>
    <row r="26" spans="3:18" ht="12.75">
      <c r="C26" s="8" t="s">
        <v>337</v>
      </c>
      <c r="D26" s="8"/>
      <c r="E26" s="8"/>
      <c r="F26" s="42"/>
      <c r="G26" s="14">
        <f>G25/3</f>
        <v>0</v>
      </c>
      <c r="H26" s="43"/>
      <c r="I26" s="42"/>
      <c r="J26" s="14">
        <f>J25/3</f>
        <v>0</v>
      </c>
      <c r="K26" s="43"/>
      <c r="L26" s="42"/>
      <c r="M26" s="14">
        <f>M25/3</f>
        <v>0</v>
      </c>
      <c r="N26" s="43"/>
      <c r="O26" s="42"/>
      <c r="P26" s="14">
        <f>P25/3</f>
        <v>0</v>
      </c>
      <c r="Q26" s="43"/>
      <c r="R26" s="41"/>
    </row>
    <row r="27" spans="3:18" ht="12.75">
      <c r="C27" s="8" t="s">
        <v>338</v>
      </c>
      <c r="D27" s="8"/>
      <c r="E27" s="8"/>
      <c r="F27" s="42"/>
      <c r="G27" s="14">
        <f>G26/5*100</f>
        <v>0</v>
      </c>
      <c r="H27" s="43"/>
      <c r="I27" s="42"/>
      <c r="J27" s="14">
        <f>J26/5*100</f>
        <v>0</v>
      </c>
      <c r="K27" s="43"/>
      <c r="L27" s="42"/>
      <c r="M27" s="14">
        <f>M26/5*100</f>
        <v>0</v>
      </c>
      <c r="N27" s="43"/>
      <c r="O27" s="42"/>
      <c r="P27" s="14">
        <f>P26/5*100</f>
        <v>0</v>
      </c>
      <c r="Q27" s="43"/>
      <c r="R27" s="41"/>
    </row>
    <row r="28" spans="6:18" ht="12.75">
      <c r="F28" s="43"/>
      <c r="H28" s="43"/>
      <c r="I28" s="43"/>
      <c r="K28" s="43"/>
      <c r="L28" s="43"/>
      <c r="N28" s="43"/>
      <c r="O28" s="43"/>
      <c r="Q28" s="43"/>
      <c r="R28" s="41"/>
    </row>
    <row r="29" spans="1:18" ht="12.75">
      <c r="A29" s="17" t="s">
        <v>325</v>
      </c>
      <c r="F29" s="43"/>
      <c r="H29" s="43"/>
      <c r="I29" s="43"/>
      <c r="K29" s="43"/>
      <c r="L29" s="43"/>
      <c r="N29" s="43"/>
      <c r="O29" s="43"/>
      <c r="Q29" s="43"/>
      <c r="R29" s="41"/>
    </row>
    <row r="30" spans="1:18" ht="12.75">
      <c r="A30" s="9" t="s">
        <v>326</v>
      </c>
      <c r="F30" s="43"/>
      <c r="H30" s="43"/>
      <c r="I30" s="43"/>
      <c r="K30" s="43"/>
      <c r="L30" s="43"/>
      <c r="N30" s="43"/>
      <c r="O30" s="43"/>
      <c r="Q30" s="43"/>
      <c r="R30" s="41"/>
    </row>
    <row r="31" spans="1:18" ht="12.75">
      <c r="A31" s="9" t="s">
        <v>327</v>
      </c>
      <c r="F31" s="43"/>
      <c r="H31" s="43"/>
      <c r="I31" s="43"/>
      <c r="K31" s="43"/>
      <c r="L31" s="43"/>
      <c r="N31" s="43"/>
      <c r="O31" s="43"/>
      <c r="Q31" s="43"/>
      <c r="R31" s="41"/>
    </row>
    <row r="32" spans="1:18" ht="12.75">
      <c r="A32" s="9" t="s">
        <v>328</v>
      </c>
      <c r="F32" s="43"/>
      <c r="H32" s="43"/>
      <c r="I32" s="43"/>
      <c r="K32" s="43"/>
      <c r="L32" s="43"/>
      <c r="N32" s="43"/>
      <c r="O32" s="43"/>
      <c r="Q32" s="43"/>
      <c r="R32" s="41"/>
    </row>
    <row r="33" spans="1:18" ht="12.75">
      <c r="A33" s="9" t="s">
        <v>329</v>
      </c>
      <c r="F33" s="43"/>
      <c r="H33" s="43"/>
      <c r="I33" s="43"/>
      <c r="K33" s="43"/>
      <c r="L33" s="43"/>
      <c r="N33" s="43"/>
      <c r="O33" s="43"/>
      <c r="Q33" s="43"/>
      <c r="R33" s="41"/>
    </row>
    <row r="34" spans="1:18" ht="12.75">
      <c r="A34" s="9" t="s">
        <v>330</v>
      </c>
      <c r="F34" s="43"/>
      <c r="H34" s="43"/>
      <c r="I34" s="43"/>
      <c r="K34" s="43"/>
      <c r="L34" s="43"/>
      <c r="N34" s="43"/>
      <c r="O34" s="43"/>
      <c r="Q34" s="43"/>
      <c r="R34" s="41"/>
    </row>
    <row r="35" spans="1:18" ht="12.75">
      <c r="A35" s="9" t="s">
        <v>331</v>
      </c>
      <c r="F35" s="43"/>
      <c r="H35" s="43"/>
      <c r="I35" s="43"/>
      <c r="K35" s="43"/>
      <c r="L35" s="43"/>
      <c r="N35" s="43"/>
      <c r="O35" s="43"/>
      <c r="Q35" s="43"/>
      <c r="R35" s="41"/>
    </row>
    <row r="36" spans="17:18" ht="12.75">
      <c r="Q36" s="43"/>
      <c r="R36" s="41"/>
    </row>
    <row r="37" spans="1:18" ht="12.75">
      <c r="A37" s="17" t="s">
        <v>124</v>
      </c>
      <c r="F37" s="33" t="s">
        <v>412</v>
      </c>
      <c r="G37" s="50" t="s">
        <v>413</v>
      </c>
      <c r="H37" s="46" t="s">
        <v>335</v>
      </c>
      <c r="I37" s="33" t="s">
        <v>412</v>
      </c>
      <c r="J37" s="50" t="s">
        <v>413</v>
      </c>
      <c r="K37" s="48" t="s">
        <v>335</v>
      </c>
      <c r="L37" s="33" t="s">
        <v>412</v>
      </c>
      <c r="M37" s="50" t="s">
        <v>413</v>
      </c>
      <c r="N37" s="48" t="s">
        <v>335</v>
      </c>
      <c r="O37" s="33" t="s">
        <v>414</v>
      </c>
      <c r="P37" s="50" t="s">
        <v>413</v>
      </c>
      <c r="Q37" s="44" t="s">
        <v>335</v>
      </c>
      <c r="R37" s="45" t="s">
        <v>416</v>
      </c>
    </row>
    <row r="38" spans="5:18" ht="38.25">
      <c r="E38" s="2"/>
      <c r="F38" s="39" t="s">
        <v>86</v>
      </c>
      <c r="G38" s="5" t="s">
        <v>87</v>
      </c>
      <c r="H38" s="47"/>
      <c r="I38" s="39" t="s">
        <v>86</v>
      </c>
      <c r="J38" s="5" t="s">
        <v>87</v>
      </c>
      <c r="K38" s="47"/>
      <c r="L38" s="39" t="s">
        <v>86</v>
      </c>
      <c r="M38" s="5" t="s">
        <v>87</v>
      </c>
      <c r="N38" s="47"/>
      <c r="O38" s="39" t="s">
        <v>86</v>
      </c>
      <c r="P38" s="5" t="s">
        <v>87</v>
      </c>
      <c r="Q38" s="43"/>
      <c r="R38" s="41"/>
    </row>
    <row r="39" spans="1:18" ht="12.75">
      <c r="A39" s="9" t="s">
        <v>129</v>
      </c>
      <c r="F39" s="40"/>
      <c r="G39" s="6">
        <f>SUM(F40:F46)/7</f>
        <v>0</v>
      </c>
      <c r="H39" s="43"/>
      <c r="I39" s="40"/>
      <c r="J39" s="6">
        <f>SUM(I40:I46)/7</f>
        <v>0</v>
      </c>
      <c r="K39" s="43"/>
      <c r="L39" s="40"/>
      <c r="M39" s="6">
        <f>SUM(L40:L46)/7</f>
        <v>0</v>
      </c>
      <c r="N39" s="43"/>
      <c r="O39" s="40"/>
      <c r="P39" s="6">
        <f>SUM(O40:O46)/7</f>
        <v>0</v>
      </c>
      <c r="Q39" s="43"/>
      <c r="R39" s="41"/>
    </row>
    <row r="40" spans="2:18" ht="12.75">
      <c r="B40" s="9" t="s">
        <v>130</v>
      </c>
      <c r="F40" s="41"/>
      <c r="G40" s="18"/>
      <c r="H40" s="43"/>
      <c r="I40" s="41"/>
      <c r="J40" s="18"/>
      <c r="K40" s="43"/>
      <c r="L40" s="41"/>
      <c r="M40" s="18"/>
      <c r="N40" s="43"/>
      <c r="O40" s="41"/>
      <c r="P40" s="18"/>
      <c r="Q40" s="43"/>
      <c r="R40" s="41"/>
    </row>
    <row r="41" spans="2:18" ht="12.75">
      <c r="B41" s="9" t="s">
        <v>131</v>
      </c>
      <c r="F41" s="41"/>
      <c r="G41" s="18"/>
      <c r="H41" s="43"/>
      <c r="I41" s="41"/>
      <c r="J41" s="18"/>
      <c r="K41" s="43"/>
      <c r="L41" s="41"/>
      <c r="M41" s="18"/>
      <c r="N41" s="43"/>
      <c r="O41" s="41"/>
      <c r="P41" s="18"/>
      <c r="Q41" s="43"/>
      <c r="R41" s="41"/>
    </row>
    <row r="42" spans="2:18" ht="12.75">
      <c r="B42" s="9" t="s">
        <v>132</v>
      </c>
      <c r="F42" s="41"/>
      <c r="G42" s="18"/>
      <c r="H42" s="43"/>
      <c r="I42" s="41"/>
      <c r="J42" s="18"/>
      <c r="K42" s="43"/>
      <c r="L42" s="41"/>
      <c r="M42" s="18"/>
      <c r="N42" s="43"/>
      <c r="O42" s="41"/>
      <c r="P42" s="18"/>
      <c r="Q42" s="43"/>
      <c r="R42" s="41"/>
    </row>
    <row r="43" spans="2:18" ht="12.75">
      <c r="B43" s="9" t="s">
        <v>133</v>
      </c>
      <c r="F43" s="41"/>
      <c r="G43" s="18"/>
      <c r="H43" s="43"/>
      <c r="I43" s="41"/>
      <c r="J43" s="18"/>
      <c r="K43" s="43"/>
      <c r="L43" s="41"/>
      <c r="M43" s="18"/>
      <c r="N43" s="43"/>
      <c r="O43" s="41"/>
      <c r="P43" s="18"/>
      <c r="Q43" s="43"/>
      <c r="R43" s="41"/>
    </row>
    <row r="44" spans="2:18" ht="12.75">
      <c r="B44" s="9" t="s">
        <v>134</v>
      </c>
      <c r="F44" s="41"/>
      <c r="G44" s="18"/>
      <c r="H44" s="43"/>
      <c r="I44" s="41"/>
      <c r="J44" s="18"/>
      <c r="K44" s="43"/>
      <c r="L44" s="41"/>
      <c r="M44" s="18"/>
      <c r="N44" s="43"/>
      <c r="O44" s="41"/>
      <c r="P44" s="18"/>
      <c r="Q44" s="43"/>
      <c r="R44" s="41"/>
    </row>
    <row r="45" spans="2:18" ht="12.75">
      <c r="B45" s="9" t="s">
        <v>135</v>
      </c>
      <c r="F45" s="41"/>
      <c r="G45" s="18"/>
      <c r="H45" s="43"/>
      <c r="I45" s="41"/>
      <c r="J45" s="18"/>
      <c r="K45" s="43"/>
      <c r="L45" s="41"/>
      <c r="M45" s="18"/>
      <c r="N45" s="43"/>
      <c r="O45" s="41"/>
      <c r="P45" s="18"/>
      <c r="Q45" s="43"/>
      <c r="R45" s="41"/>
    </row>
    <row r="46" spans="2:18" ht="12.75">
      <c r="B46" s="9" t="s">
        <v>136</v>
      </c>
      <c r="F46" s="41"/>
      <c r="G46" s="18"/>
      <c r="H46" s="43"/>
      <c r="I46" s="41"/>
      <c r="J46" s="18"/>
      <c r="K46" s="43"/>
      <c r="L46" s="41"/>
      <c r="M46" s="18"/>
      <c r="N46" s="43"/>
      <c r="O46" s="41"/>
      <c r="P46" s="18"/>
      <c r="Q46" s="43"/>
      <c r="R46" s="41"/>
    </row>
    <row r="47" spans="2:18" ht="12.75">
      <c r="B47" s="9" t="s">
        <v>137</v>
      </c>
      <c r="F47" s="40"/>
      <c r="G47" s="18"/>
      <c r="H47" s="43"/>
      <c r="I47" s="40"/>
      <c r="J47" s="18"/>
      <c r="K47" s="43"/>
      <c r="L47" s="40"/>
      <c r="M47" s="18"/>
      <c r="N47" s="43"/>
      <c r="O47" s="40"/>
      <c r="P47" s="18"/>
      <c r="Q47" s="43"/>
      <c r="R47" s="41"/>
    </row>
    <row r="48" spans="1:18" ht="12.75">
      <c r="A48" s="9" t="s">
        <v>138</v>
      </c>
      <c r="F48" s="40"/>
      <c r="G48" s="19">
        <f>+(F49+F50+F51+F53)/4</f>
        <v>0</v>
      </c>
      <c r="H48" s="43"/>
      <c r="I48" s="40"/>
      <c r="J48" s="19">
        <f>+(I49+I50+I51+I53)/4</f>
        <v>0</v>
      </c>
      <c r="K48" s="43"/>
      <c r="L48" s="40"/>
      <c r="M48" s="19">
        <f>+(L49+L50+L51+L53)/4</f>
        <v>0</v>
      </c>
      <c r="N48" s="43"/>
      <c r="O48" s="40"/>
      <c r="P48" s="19">
        <f>+(O49+O50+O51+O53)/4</f>
        <v>0</v>
      </c>
      <c r="Q48" s="43"/>
      <c r="R48" s="41"/>
    </row>
    <row r="49" spans="2:18" ht="12.75">
      <c r="B49" s="9" t="s">
        <v>139</v>
      </c>
      <c r="F49" s="41"/>
      <c r="G49" s="18"/>
      <c r="H49" s="43"/>
      <c r="I49" s="41"/>
      <c r="J49" s="18"/>
      <c r="K49" s="43"/>
      <c r="L49" s="41"/>
      <c r="M49" s="18"/>
      <c r="N49" s="43"/>
      <c r="O49" s="41"/>
      <c r="P49" s="18"/>
      <c r="Q49" s="43"/>
      <c r="R49" s="41"/>
    </row>
    <row r="50" spans="2:18" ht="12.75">
      <c r="B50" s="9" t="s">
        <v>439</v>
      </c>
      <c r="F50" s="41"/>
      <c r="G50" s="18"/>
      <c r="H50" s="43"/>
      <c r="I50" s="41"/>
      <c r="J50" s="18"/>
      <c r="K50" s="43"/>
      <c r="L50" s="41"/>
      <c r="M50" s="18"/>
      <c r="N50" s="43"/>
      <c r="O50" s="41"/>
      <c r="P50" s="18"/>
      <c r="Q50" s="43"/>
      <c r="R50" s="41"/>
    </row>
    <row r="51" spans="2:18" ht="12.75">
      <c r="B51" s="9" t="s">
        <v>440</v>
      </c>
      <c r="F51" s="41"/>
      <c r="G51" s="18"/>
      <c r="H51" s="43"/>
      <c r="I51" s="41"/>
      <c r="J51" s="18"/>
      <c r="K51" s="43"/>
      <c r="L51" s="41"/>
      <c r="M51" s="18"/>
      <c r="N51" s="43"/>
      <c r="O51" s="41"/>
      <c r="P51" s="18"/>
      <c r="Q51" s="43"/>
      <c r="R51" s="41"/>
    </row>
    <row r="52" spans="2:18" ht="12.75">
      <c r="B52" s="9" t="s">
        <v>441</v>
      </c>
      <c r="F52" s="40"/>
      <c r="G52" s="18"/>
      <c r="H52" s="43"/>
      <c r="I52" s="40"/>
      <c r="J52" s="18"/>
      <c r="K52" s="43"/>
      <c r="L52" s="40"/>
      <c r="M52" s="18"/>
      <c r="N52" s="43"/>
      <c r="O52" s="40"/>
      <c r="P52" s="18"/>
      <c r="Q52" s="43"/>
      <c r="R52" s="41"/>
    </row>
    <row r="53" spans="2:18" ht="12.75">
      <c r="B53" s="9" t="s">
        <v>140</v>
      </c>
      <c r="F53" s="41"/>
      <c r="G53" s="18"/>
      <c r="H53" s="43"/>
      <c r="I53" s="41"/>
      <c r="J53" s="18"/>
      <c r="K53" s="43"/>
      <c r="L53" s="41"/>
      <c r="M53" s="18"/>
      <c r="N53" s="43"/>
      <c r="O53" s="41"/>
      <c r="P53" s="18"/>
      <c r="Q53" s="43"/>
      <c r="R53" s="41"/>
    </row>
    <row r="54" spans="2:18" ht="12.75">
      <c r="B54" s="9" t="s">
        <v>442</v>
      </c>
      <c r="F54" s="40"/>
      <c r="G54" s="18"/>
      <c r="H54" s="43"/>
      <c r="I54" s="40"/>
      <c r="J54" s="18"/>
      <c r="K54" s="43"/>
      <c r="L54" s="40"/>
      <c r="M54" s="18"/>
      <c r="N54" s="43"/>
      <c r="O54" s="40"/>
      <c r="P54" s="18"/>
      <c r="Q54" s="43"/>
      <c r="R54" s="41"/>
    </row>
    <row r="55" spans="2:18" ht="12.75">
      <c r="B55" s="9" t="s">
        <v>443</v>
      </c>
      <c r="F55" s="40"/>
      <c r="G55" s="18"/>
      <c r="H55" s="43"/>
      <c r="I55" s="40"/>
      <c r="J55" s="18"/>
      <c r="K55" s="43"/>
      <c r="L55" s="40"/>
      <c r="M55" s="18"/>
      <c r="N55" s="43"/>
      <c r="O55" s="40"/>
      <c r="P55" s="18"/>
      <c r="Q55" s="43"/>
      <c r="R55" s="41"/>
    </row>
    <row r="56" spans="1:18" ht="12.75">
      <c r="A56" s="9" t="s">
        <v>141</v>
      </c>
      <c r="F56" s="40"/>
      <c r="G56" s="19">
        <f>(F57+F58+F60)/3</f>
        <v>0</v>
      </c>
      <c r="H56" s="43"/>
      <c r="I56" s="40"/>
      <c r="J56" s="19">
        <f>(I57+I58+I60)/3</f>
        <v>0</v>
      </c>
      <c r="K56" s="43"/>
      <c r="L56" s="40"/>
      <c r="M56" s="19">
        <f>(L57+L58+L60)/3</f>
        <v>0</v>
      </c>
      <c r="N56" s="43"/>
      <c r="O56" s="40"/>
      <c r="P56" s="19">
        <f>(O57+O58+O60)/3</f>
        <v>0</v>
      </c>
      <c r="Q56" s="43"/>
      <c r="R56" s="41"/>
    </row>
    <row r="57" spans="2:18" ht="12.75">
      <c r="B57" s="9" t="s">
        <v>444</v>
      </c>
      <c r="F57" s="41"/>
      <c r="G57" s="18"/>
      <c r="H57" s="43"/>
      <c r="I57" s="41"/>
      <c r="J57" s="18"/>
      <c r="K57" s="43"/>
      <c r="L57" s="41"/>
      <c r="M57" s="18"/>
      <c r="N57" s="43"/>
      <c r="O57" s="41"/>
      <c r="P57" s="18"/>
      <c r="Q57" s="43"/>
      <c r="R57" s="41"/>
    </row>
    <row r="58" spans="2:18" ht="12.75">
      <c r="B58" s="9" t="s">
        <v>445</v>
      </c>
      <c r="F58" s="41"/>
      <c r="G58" s="18"/>
      <c r="H58" s="43"/>
      <c r="I58" s="41"/>
      <c r="J58" s="18"/>
      <c r="K58" s="43"/>
      <c r="L58" s="41"/>
      <c r="M58" s="18"/>
      <c r="N58" s="43"/>
      <c r="O58" s="41"/>
      <c r="P58" s="18"/>
      <c r="Q58" s="43"/>
      <c r="R58" s="41"/>
    </row>
    <row r="59" spans="2:18" ht="12.75">
      <c r="B59" s="9" t="s">
        <v>446</v>
      </c>
      <c r="F59" s="40"/>
      <c r="G59" s="18"/>
      <c r="H59" s="43"/>
      <c r="I59" s="40"/>
      <c r="J59" s="18"/>
      <c r="K59" s="43"/>
      <c r="L59" s="40"/>
      <c r="M59" s="18"/>
      <c r="N59" s="43"/>
      <c r="O59" s="40"/>
      <c r="P59" s="18"/>
      <c r="Q59" s="43"/>
      <c r="R59" s="41"/>
    </row>
    <row r="60" spans="2:18" ht="12.75">
      <c r="B60" s="9" t="s">
        <v>447</v>
      </c>
      <c r="F60" s="41"/>
      <c r="G60" s="18"/>
      <c r="H60" s="43"/>
      <c r="I60" s="41"/>
      <c r="J60" s="18"/>
      <c r="K60" s="43"/>
      <c r="L60" s="41"/>
      <c r="M60" s="18"/>
      <c r="N60" s="43"/>
      <c r="O60" s="41"/>
      <c r="P60" s="18"/>
      <c r="Q60" s="43"/>
      <c r="R60" s="41"/>
    </row>
    <row r="61" spans="3:18" ht="12.75">
      <c r="C61" s="8" t="s">
        <v>336</v>
      </c>
      <c r="D61" s="8"/>
      <c r="E61" s="8"/>
      <c r="F61" s="42"/>
      <c r="G61" s="14">
        <f>G39+G48+G56</f>
        <v>0</v>
      </c>
      <c r="H61" s="43"/>
      <c r="I61" s="42"/>
      <c r="J61" s="14">
        <f>J39+J48+J56</f>
        <v>0</v>
      </c>
      <c r="K61" s="43"/>
      <c r="L61" s="42"/>
      <c r="M61" s="14">
        <f>M39+M48+M56</f>
        <v>0</v>
      </c>
      <c r="N61" s="43"/>
      <c r="O61" s="42"/>
      <c r="P61" s="14">
        <f>P39+P48+P56</f>
        <v>0</v>
      </c>
      <c r="Q61" s="43"/>
      <c r="R61" s="41"/>
    </row>
    <row r="62" spans="3:18" ht="12.75">
      <c r="C62" s="8" t="s">
        <v>337</v>
      </c>
      <c r="D62" s="8"/>
      <c r="E62" s="8"/>
      <c r="F62" s="42"/>
      <c r="G62" s="14">
        <f>G61/3</f>
        <v>0</v>
      </c>
      <c r="H62" s="43"/>
      <c r="I62" s="42"/>
      <c r="J62" s="14">
        <f>J61/3</f>
        <v>0</v>
      </c>
      <c r="K62" s="43"/>
      <c r="L62" s="42"/>
      <c r="M62" s="14">
        <f>M61/3</f>
        <v>0</v>
      </c>
      <c r="N62" s="43"/>
      <c r="O62" s="42"/>
      <c r="P62" s="14">
        <f>P61/3</f>
        <v>0</v>
      </c>
      <c r="Q62" s="43"/>
      <c r="R62" s="41"/>
    </row>
    <row r="63" spans="3:18" ht="12.75">
      <c r="C63" s="8" t="s">
        <v>338</v>
      </c>
      <c r="D63" s="8"/>
      <c r="E63" s="8"/>
      <c r="F63" s="42"/>
      <c r="G63" s="14">
        <f>G62/5*100</f>
        <v>0</v>
      </c>
      <c r="H63" s="43"/>
      <c r="I63" s="42"/>
      <c r="J63" s="14">
        <f>J62/5*100</f>
        <v>0</v>
      </c>
      <c r="K63" s="43"/>
      <c r="L63" s="42"/>
      <c r="M63" s="14">
        <f>M62/5*100</f>
        <v>0</v>
      </c>
      <c r="N63" s="43"/>
      <c r="O63" s="42"/>
      <c r="P63" s="14">
        <f>P62/5*100</f>
        <v>0</v>
      </c>
      <c r="Q63" s="43"/>
      <c r="R63" s="41"/>
    </row>
    <row r="64" spans="6:18" ht="12.75">
      <c r="F64" s="43"/>
      <c r="H64" s="43"/>
      <c r="I64" s="43"/>
      <c r="K64" s="43"/>
      <c r="L64" s="43"/>
      <c r="N64" s="43"/>
      <c r="O64" s="43"/>
      <c r="Q64" s="43"/>
      <c r="R64" s="41"/>
    </row>
    <row r="65" spans="1:18" ht="12.75">
      <c r="A65" s="17" t="s">
        <v>325</v>
      </c>
      <c r="F65" s="43"/>
      <c r="H65" s="43"/>
      <c r="I65" s="43"/>
      <c r="K65" s="43"/>
      <c r="L65" s="43"/>
      <c r="N65" s="43"/>
      <c r="O65" s="43"/>
      <c r="Q65" s="43"/>
      <c r="R65" s="41"/>
    </row>
    <row r="66" spans="1:18" ht="12.75">
      <c r="A66" s="9" t="s">
        <v>326</v>
      </c>
      <c r="F66" s="43"/>
      <c r="H66" s="43"/>
      <c r="I66" s="43"/>
      <c r="K66" s="43"/>
      <c r="L66" s="43"/>
      <c r="N66" s="43"/>
      <c r="O66" s="43"/>
      <c r="Q66" s="43"/>
      <c r="R66" s="41"/>
    </row>
    <row r="67" spans="1:18" ht="12.75">
      <c r="A67" s="9" t="s">
        <v>327</v>
      </c>
      <c r="F67" s="43"/>
      <c r="H67" s="43"/>
      <c r="I67" s="43"/>
      <c r="K67" s="43"/>
      <c r="L67" s="43"/>
      <c r="N67" s="43"/>
      <c r="O67" s="43"/>
      <c r="Q67" s="43"/>
      <c r="R67" s="41"/>
    </row>
    <row r="68" spans="1:18" ht="12.75">
      <c r="A68" s="9" t="s">
        <v>328</v>
      </c>
      <c r="F68" s="43"/>
      <c r="H68" s="43"/>
      <c r="I68" s="43"/>
      <c r="K68" s="43"/>
      <c r="L68" s="43"/>
      <c r="N68" s="43"/>
      <c r="O68" s="43"/>
      <c r="Q68" s="43"/>
      <c r="R68" s="41"/>
    </row>
    <row r="69" spans="1:18" ht="12.75">
      <c r="A69" s="9" t="s">
        <v>329</v>
      </c>
      <c r="F69" s="43"/>
      <c r="H69" s="43"/>
      <c r="I69" s="43"/>
      <c r="K69" s="43"/>
      <c r="L69" s="43"/>
      <c r="N69" s="43"/>
      <c r="O69" s="43"/>
      <c r="Q69" s="43"/>
      <c r="R69" s="41"/>
    </row>
    <row r="70" spans="1:18" ht="12.75">
      <c r="A70" s="9" t="s">
        <v>330</v>
      </c>
      <c r="F70" s="43"/>
      <c r="H70" s="43"/>
      <c r="I70" s="43"/>
      <c r="K70" s="43"/>
      <c r="L70" s="43"/>
      <c r="N70" s="43"/>
      <c r="O70" s="43"/>
      <c r="Q70" s="43"/>
      <c r="R70" s="41"/>
    </row>
    <row r="71" spans="1:18" ht="12.75">
      <c r="A71" s="9" t="s">
        <v>331</v>
      </c>
      <c r="F71" s="43"/>
      <c r="H71" s="43"/>
      <c r="I71" s="43"/>
      <c r="K71" s="43"/>
      <c r="L71" s="43"/>
      <c r="N71" s="43"/>
      <c r="O71" s="43"/>
      <c r="Q71" s="43"/>
      <c r="R71" s="41"/>
    </row>
    <row r="72" spans="17:18" ht="12.75">
      <c r="Q72" s="43"/>
      <c r="R72" s="41"/>
    </row>
    <row r="73" spans="1:18" ht="12.75">
      <c r="A73" s="17" t="s">
        <v>124</v>
      </c>
      <c r="F73" s="33" t="s">
        <v>412</v>
      </c>
      <c r="G73" s="50" t="s">
        <v>413</v>
      </c>
      <c r="H73" s="46" t="s">
        <v>335</v>
      </c>
      <c r="I73" s="33" t="s">
        <v>412</v>
      </c>
      <c r="J73" s="50" t="s">
        <v>413</v>
      </c>
      <c r="K73" s="48" t="s">
        <v>335</v>
      </c>
      <c r="L73" s="33" t="s">
        <v>412</v>
      </c>
      <c r="M73" s="50" t="s">
        <v>413</v>
      </c>
      <c r="N73" s="48" t="s">
        <v>335</v>
      </c>
      <c r="O73" s="33" t="s">
        <v>414</v>
      </c>
      <c r="P73" s="50" t="s">
        <v>413</v>
      </c>
      <c r="Q73" s="44" t="s">
        <v>335</v>
      </c>
      <c r="R73" s="45" t="s">
        <v>416</v>
      </c>
    </row>
    <row r="74" spans="5:18" ht="38.25">
      <c r="E74" s="2"/>
      <c r="F74" s="39" t="s">
        <v>86</v>
      </c>
      <c r="G74" s="5" t="s">
        <v>87</v>
      </c>
      <c r="H74" s="47"/>
      <c r="I74" s="39" t="s">
        <v>86</v>
      </c>
      <c r="J74" s="5" t="s">
        <v>87</v>
      </c>
      <c r="K74" s="47"/>
      <c r="L74" s="39" t="s">
        <v>86</v>
      </c>
      <c r="M74" s="5" t="s">
        <v>87</v>
      </c>
      <c r="N74" s="47"/>
      <c r="O74" s="39" t="s">
        <v>86</v>
      </c>
      <c r="P74" s="5" t="s">
        <v>87</v>
      </c>
      <c r="Q74" s="43"/>
      <c r="R74" s="41"/>
    </row>
    <row r="75" spans="1:18" ht="12.75">
      <c r="A75" s="9" t="s">
        <v>129</v>
      </c>
      <c r="F75" s="40"/>
      <c r="G75" s="6">
        <f>SUM(F76:F82)/7</f>
        <v>0</v>
      </c>
      <c r="H75" s="43"/>
      <c r="I75" s="40"/>
      <c r="J75" s="6">
        <f>SUM(I76:I82)/7</f>
        <v>0</v>
      </c>
      <c r="K75" s="43"/>
      <c r="L75" s="40"/>
      <c r="M75" s="6">
        <f>SUM(L76:L82)/7</f>
        <v>0</v>
      </c>
      <c r="N75" s="43"/>
      <c r="O75" s="40"/>
      <c r="P75" s="6">
        <f>SUM(O76:O82)/7</f>
        <v>0</v>
      </c>
      <c r="Q75" s="43"/>
      <c r="R75" s="41"/>
    </row>
    <row r="76" spans="2:18" ht="12.75">
      <c r="B76" s="9" t="s">
        <v>130</v>
      </c>
      <c r="F76" s="41"/>
      <c r="G76" s="18"/>
      <c r="H76" s="43"/>
      <c r="I76" s="41"/>
      <c r="J76" s="18"/>
      <c r="K76" s="43"/>
      <c r="L76" s="41"/>
      <c r="M76" s="18"/>
      <c r="N76" s="43"/>
      <c r="O76" s="41"/>
      <c r="P76" s="18"/>
      <c r="Q76" s="43"/>
      <c r="R76" s="41"/>
    </row>
    <row r="77" spans="2:18" ht="12.75">
      <c r="B77" s="9" t="s">
        <v>131</v>
      </c>
      <c r="F77" s="41"/>
      <c r="G77" s="18"/>
      <c r="H77" s="43"/>
      <c r="I77" s="41"/>
      <c r="J77" s="18"/>
      <c r="K77" s="43"/>
      <c r="L77" s="41"/>
      <c r="M77" s="18"/>
      <c r="N77" s="43"/>
      <c r="O77" s="41"/>
      <c r="P77" s="18"/>
      <c r="Q77" s="43"/>
      <c r="R77" s="41"/>
    </row>
    <row r="78" spans="2:18" ht="12.75">
      <c r="B78" s="9" t="s">
        <v>132</v>
      </c>
      <c r="F78" s="41"/>
      <c r="G78" s="18"/>
      <c r="H78" s="43"/>
      <c r="I78" s="41"/>
      <c r="J78" s="18"/>
      <c r="K78" s="43"/>
      <c r="L78" s="41"/>
      <c r="M78" s="18"/>
      <c r="N78" s="43"/>
      <c r="O78" s="41"/>
      <c r="P78" s="18"/>
      <c r="Q78" s="43"/>
      <c r="R78" s="41"/>
    </row>
    <row r="79" spans="2:18" ht="12.75">
      <c r="B79" s="9" t="s">
        <v>133</v>
      </c>
      <c r="F79" s="41"/>
      <c r="G79" s="18"/>
      <c r="H79" s="43"/>
      <c r="I79" s="41"/>
      <c r="J79" s="18"/>
      <c r="K79" s="43"/>
      <c r="L79" s="41"/>
      <c r="M79" s="18"/>
      <c r="N79" s="43"/>
      <c r="O79" s="41"/>
      <c r="P79" s="18"/>
      <c r="Q79" s="43"/>
      <c r="R79" s="41"/>
    </row>
    <row r="80" spans="2:18" ht="12.75">
      <c r="B80" s="9" t="s">
        <v>134</v>
      </c>
      <c r="F80" s="41"/>
      <c r="G80" s="18"/>
      <c r="H80" s="43"/>
      <c r="I80" s="41"/>
      <c r="J80" s="18"/>
      <c r="K80" s="43"/>
      <c r="L80" s="41"/>
      <c r="M80" s="18"/>
      <c r="N80" s="43"/>
      <c r="O80" s="41"/>
      <c r="P80" s="18"/>
      <c r="Q80" s="43"/>
      <c r="R80" s="41"/>
    </row>
    <row r="81" spans="2:18" ht="12.75">
      <c r="B81" s="9" t="s">
        <v>135</v>
      </c>
      <c r="F81" s="41"/>
      <c r="G81" s="18"/>
      <c r="H81" s="43"/>
      <c r="I81" s="41"/>
      <c r="J81" s="18"/>
      <c r="K81" s="43"/>
      <c r="L81" s="41"/>
      <c r="M81" s="18"/>
      <c r="N81" s="43"/>
      <c r="O81" s="41"/>
      <c r="P81" s="18"/>
      <c r="Q81" s="43"/>
      <c r="R81" s="41"/>
    </row>
    <row r="82" spans="2:18" ht="12.75">
      <c r="B82" s="9" t="s">
        <v>136</v>
      </c>
      <c r="F82" s="41"/>
      <c r="G82" s="18"/>
      <c r="H82" s="43"/>
      <c r="I82" s="41"/>
      <c r="J82" s="18"/>
      <c r="K82" s="43"/>
      <c r="L82" s="41"/>
      <c r="M82" s="18"/>
      <c r="N82" s="43"/>
      <c r="O82" s="41"/>
      <c r="P82" s="18"/>
      <c r="Q82" s="43"/>
      <c r="R82" s="41"/>
    </row>
    <row r="83" spans="2:18" ht="12.75">
      <c r="B83" s="9" t="s">
        <v>137</v>
      </c>
      <c r="F83" s="40"/>
      <c r="G83" s="18"/>
      <c r="H83" s="43"/>
      <c r="I83" s="40"/>
      <c r="J83" s="18"/>
      <c r="K83" s="43"/>
      <c r="L83" s="40"/>
      <c r="M83" s="18"/>
      <c r="N83" s="43"/>
      <c r="O83" s="40"/>
      <c r="P83" s="18"/>
      <c r="Q83" s="43"/>
      <c r="R83" s="41"/>
    </row>
    <row r="84" spans="1:18" ht="12.75">
      <c r="A84" s="9" t="s">
        <v>138</v>
      </c>
      <c r="F84" s="40"/>
      <c r="G84" s="19">
        <f>+(F85+F86+F87+F89)/4</f>
        <v>0</v>
      </c>
      <c r="H84" s="43"/>
      <c r="I84" s="40"/>
      <c r="J84" s="19">
        <f>+(I85+I86+I87+I89)/4</f>
        <v>0</v>
      </c>
      <c r="K84" s="43"/>
      <c r="L84" s="40"/>
      <c r="M84" s="19">
        <f>+(L85+L86+L87+L89)/4</f>
        <v>0</v>
      </c>
      <c r="N84" s="43"/>
      <c r="O84" s="40"/>
      <c r="P84" s="19">
        <f>+(O85+O86+O87+O89)/4</f>
        <v>0</v>
      </c>
      <c r="Q84" s="43"/>
      <c r="R84" s="41"/>
    </row>
    <row r="85" spans="2:18" ht="12.75">
      <c r="B85" s="9" t="s">
        <v>139</v>
      </c>
      <c r="F85" s="41"/>
      <c r="G85" s="18"/>
      <c r="H85" s="43"/>
      <c r="I85" s="41"/>
      <c r="J85" s="18"/>
      <c r="K85" s="43"/>
      <c r="L85" s="41"/>
      <c r="M85" s="18"/>
      <c r="N85" s="43"/>
      <c r="O85" s="41"/>
      <c r="P85" s="18"/>
      <c r="Q85" s="43"/>
      <c r="R85" s="41"/>
    </row>
    <row r="86" spans="2:18" ht="12.75">
      <c r="B86" s="9" t="s">
        <v>439</v>
      </c>
      <c r="F86" s="41"/>
      <c r="G86" s="18"/>
      <c r="H86" s="43"/>
      <c r="I86" s="41"/>
      <c r="J86" s="18"/>
      <c r="K86" s="43"/>
      <c r="L86" s="41"/>
      <c r="M86" s="18"/>
      <c r="N86" s="43"/>
      <c r="O86" s="41"/>
      <c r="P86" s="18"/>
      <c r="Q86" s="43"/>
      <c r="R86" s="41"/>
    </row>
    <row r="87" spans="2:18" ht="12.75">
      <c r="B87" s="9" t="s">
        <v>440</v>
      </c>
      <c r="F87" s="41"/>
      <c r="G87" s="18"/>
      <c r="H87" s="43"/>
      <c r="I87" s="41"/>
      <c r="J87" s="18"/>
      <c r="K87" s="43"/>
      <c r="L87" s="41"/>
      <c r="M87" s="18"/>
      <c r="N87" s="43"/>
      <c r="O87" s="41"/>
      <c r="P87" s="18"/>
      <c r="Q87" s="43"/>
      <c r="R87" s="41"/>
    </row>
    <row r="88" spans="2:18" ht="12.75">
      <c r="B88" s="9" t="s">
        <v>441</v>
      </c>
      <c r="F88" s="40"/>
      <c r="G88" s="18"/>
      <c r="H88" s="43"/>
      <c r="I88" s="40"/>
      <c r="J88" s="18"/>
      <c r="K88" s="43"/>
      <c r="L88" s="40"/>
      <c r="M88" s="18"/>
      <c r="N88" s="43"/>
      <c r="O88" s="40"/>
      <c r="P88" s="18"/>
      <c r="Q88" s="43"/>
      <c r="R88" s="41"/>
    </row>
    <row r="89" spans="2:18" ht="12.75">
      <c r="B89" s="9" t="s">
        <v>140</v>
      </c>
      <c r="F89" s="41"/>
      <c r="G89" s="18"/>
      <c r="H89" s="43"/>
      <c r="I89" s="41"/>
      <c r="J89" s="18"/>
      <c r="K89" s="43"/>
      <c r="L89" s="41"/>
      <c r="M89" s="18"/>
      <c r="N89" s="43"/>
      <c r="O89" s="41"/>
      <c r="P89" s="18"/>
      <c r="Q89" s="43"/>
      <c r="R89" s="41"/>
    </row>
    <row r="90" spans="2:18" ht="12.75">
      <c r="B90" s="9" t="s">
        <v>442</v>
      </c>
      <c r="F90" s="40"/>
      <c r="G90" s="18"/>
      <c r="H90" s="43"/>
      <c r="I90" s="40"/>
      <c r="J90" s="18"/>
      <c r="K90" s="43"/>
      <c r="L90" s="40"/>
      <c r="M90" s="18"/>
      <c r="N90" s="43"/>
      <c r="O90" s="40"/>
      <c r="P90" s="18"/>
      <c r="Q90" s="43"/>
      <c r="R90" s="41"/>
    </row>
    <row r="91" spans="2:18" ht="12.75">
      <c r="B91" s="9" t="s">
        <v>443</v>
      </c>
      <c r="F91" s="40"/>
      <c r="G91" s="18"/>
      <c r="H91" s="43"/>
      <c r="I91" s="40"/>
      <c r="J91" s="18"/>
      <c r="K91" s="43"/>
      <c r="L91" s="40"/>
      <c r="M91" s="18"/>
      <c r="N91" s="43"/>
      <c r="O91" s="40"/>
      <c r="P91" s="18"/>
      <c r="Q91" s="43"/>
      <c r="R91" s="41"/>
    </row>
    <row r="92" spans="1:18" ht="12.75">
      <c r="A92" s="9" t="s">
        <v>141</v>
      </c>
      <c r="F92" s="40"/>
      <c r="G92" s="19">
        <f>(F93+F94+F96)/3</f>
        <v>0</v>
      </c>
      <c r="H92" s="43"/>
      <c r="I92" s="40"/>
      <c r="J92" s="19">
        <f>(I93+I94+I96)/3</f>
        <v>0</v>
      </c>
      <c r="K92" s="43"/>
      <c r="L92" s="40"/>
      <c r="M92" s="19">
        <f>(L93+L94+L96)/3</f>
        <v>0</v>
      </c>
      <c r="N92" s="43"/>
      <c r="O92" s="40"/>
      <c r="P92" s="19">
        <f>(O93+O94+O96)/3</f>
        <v>0</v>
      </c>
      <c r="Q92" s="43"/>
      <c r="R92" s="41"/>
    </row>
    <row r="93" spans="2:18" ht="12.75">
      <c r="B93" s="9" t="s">
        <v>444</v>
      </c>
      <c r="F93" s="41"/>
      <c r="G93" s="18"/>
      <c r="H93" s="43"/>
      <c r="I93" s="41"/>
      <c r="J93" s="18"/>
      <c r="K93" s="43"/>
      <c r="L93" s="41"/>
      <c r="M93" s="18"/>
      <c r="N93" s="43"/>
      <c r="O93" s="41"/>
      <c r="P93" s="18"/>
      <c r="Q93" s="43"/>
      <c r="R93" s="41"/>
    </row>
    <row r="94" spans="2:18" ht="12.75">
      <c r="B94" s="9" t="s">
        <v>445</v>
      </c>
      <c r="F94" s="41"/>
      <c r="G94" s="18"/>
      <c r="H94" s="43"/>
      <c r="I94" s="41"/>
      <c r="J94" s="18"/>
      <c r="K94" s="43"/>
      <c r="L94" s="41"/>
      <c r="M94" s="18"/>
      <c r="N94" s="43"/>
      <c r="O94" s="41"/>
      <c r="P94" s="18"/>
      <c r="Q94" s="43"/>
      <c r="R94" s="41"/>
    </row>
    <row r="95" spans="2:18" ht="12.75">
      <c r="B95" s="9" t="s">
        <v>446</v>
      </c>
      <c r="F95" s="40"/>
      <c r="G95" s="18"/>
      <c r="H95" s="43"/>
      <c r="I95" s="40"/>
      <c r="J95" s="18"/>
      <c r="K95" s="43"/>
      <c r="L95" s="40"/>
      <c r="M95" s="18"/>
      <c r="N95" s="43"/>
      <c r="O95" s="40"/>
      <c r="P95" s="18"/>
      <c r="Q95" s="43"/>
      <c r="R95" s="41"/>
    </row>
    <row r="96" spans="2:18" ht="12.75">
      <c r="B96" s="9" t="s">
        <v>447</v>
      </c>
      <c r="F96" s="41"/>
      <c r="G96" s="18"/>
      <c r="H96" s="43"/>
      <c r="I96" s="41"/>
      <c r="J96" s="18"/>
      <c r="K96" s="43"/>
      <c r="L96" s="41"/>
      <c r="M96" s="18"/>
      <c r="N96" s="43"/>
      <c r="O96" s="41"/>
      <c r="P96" s="18"/>
      <c r="Q96" s="43"/>
      <c r="R96" s="41"/>
    </row>
    <row r="97" spans="3:18" ht="12.75">
      <c r="C97" s="8" t="s">
        <v>336</v>
      </c>
      <c r="D97" s="8"/>
      <c r="E97" s="8"/>
      <c r="F97" s="42"/>
      <c r="G97" s="14">
        <f>G75+G84+G92</f>
        <v>0</v>
      </c>
      <c r="H97" s="43"/>
      <c r="I97" s="42"/>
      <c r="J97" s="14">
        <f>J75+J84+J92</f>
        <v>0</v>
      </c>
      <c r="K97" s="43"/>
      <c r="L97" s="42"/>
      <c r="M97" s="14">
        <f>M75+M84+M92</f>
        <v>0</v>
      </c>
      <c r="N97" s="43"/>
      <c r="O97" s="42"/>
      <c r="P97" s="14">
        <f>P75+P84+P92</f>
        <v>0</v>
      </c>
      <c r="Q97" s="43"/>
      <c r="R97" s="41"/>
    </row>
    <row r="98" spans="3:18" ht="12.75">
      <c r="C98" s="8" t="s">
        <v>337</v>
      </c>
      <c r="D98" s="8"/>
      <c r="E98" s="8"/>
      <c r="F98" s="42"/>
      <c r="G98" s="14">
        <f>G97/3</f>
        <v>0</v>
      </c>
      <c r="H98" s="43"/>
      <c r="I98" s="42"/>
      <c r="J98" s="14">
        <f>J97/3</f>
        <v>0</v>
      </c>
      <c r="K98" s="43"/>
      <c r="L98" s="42"/>
      <c r="M98" s="14">
        <f>M97/3</f>
        <v>0</v>
      </c>
      <c r="N98" s="43"/>
      <c r="O98" s="42"/>
      <c r="P98" s="14">
        <f>P97/3</f>
        <v>0</v>
      </c>
      <c r="Q98" s="43"/>
      <c r="R98" s="41"/>
    </row>
    <row r="99" spans="3:18" ht="12.75">
      <c r="C99" s="8" t="s">
        <v>338</v>
      </c>
      <c r="D99" s="8"/>
      <c r="E99" s="8"/>
      <c r="F99" s="42"/>
      <c r="G99" s="14">
        <f>G98/5*100</f>
        <v>0</v>
      </c>
      <c r="H99" s="43"/>
      <c r="I99" s="42"/>
      <c r="J99" s="14">
        <f>J98/5*100</f>
        <v>0</v>
      </c>
      <c r="K99" s="43"/>
      <c r="L99" s="42"/>
      <c r="M99" s="14">
        <f>M98/5*100</f>
        <v>0</v>
      </c>
      <c r="N99" s="43"/>
      <c r="O99" s="42"/>
      <c r="P99" s="14">
        <f>P98/5*100</f>
        <v>0</v>
      </c>
      <c r="Q99" s="43"/>
      <c r="R99" s="41"/>
    </row>
    <row r="100" spans="6:18" ht="12.75">
      <c r="F100" s="43"/>
      <c r="H100" s="43"/>
      <c r="I100" s="43"/>
      <c r="K100" s="43"/>
      <c r="L100" s="43"/>
      <c r="N100" s="43"/>
      <c r="O100" s="43"/>
      <c r="Q100" s="43"/>
      <c r="R100" s="41"/>
    </row>
    <row r="101" spans="1:18" ht="12.75">
      <c r="A101" s="17" t="s">
        <v>325</v>
      </c>
      <c r="F101" s="43"/>
      <c r="H101" s="43"/>
      <c r="I101" s="43"/>
      <c r="K101" s="43"/>
      <c r="L101" s="43"/>
      <c r="N101" s="43"/>
      <c r="O101" s="43"/>
      <c r="Q101" s="43"/>
      <c r="R101" s="41"/>
    </row>
    <row r="102" spans="1:18" ht="12.75">
      <c r="A102" s="9" t="s">
        <v>326</v>
      </c>
      <c r="F102" s="43"/>
      <c r="H102" s="43"/>
      <c r="I102" s="43"/>
      <c r="K102" s="43"/>
      <c r="L102" s="43"/>
      <c r="N102" s="43"/>
      <c r="O102" s="43"/>
      <c r="Q102" s="43"/>
      <c r="R102" s="41"/>
    </row>
    <row r="103" spans="1:18" ht="12.75">
      <c r="A103" s="9" t="s">
        <v>327</v>
      </c>
      <c r="F103" s="43"/>
      <c r="H103" s="43"/>
      <c r="I103" s="43"/>
      <c r="K103" s="43"/>
      <c r="L103" s="43"/>
      <c r="N103" s="43"/>
      <c r="O103" s="43"/>
      <c r="Q103" s="43"/>
      <c r="R103" s="41"/>
    </row>
    <row r="104" spans="1:18" ht="12.75">
      <c r="A104" s="9" t="s">
        <v>328</v>
      </c>
      <c r="F104" s="43"/>
      <c r="H104" s="43"/>
      <c r="I104" s="43"/>
      <c r="K104" s="43"/>
      <c r="L104" s="43"/>
      <c r="N104" s="43"/>
      <c r="O104" s="43"/>
      <c r="Q104" s="43"/>
      <c r="R104" s="41"/>
    </row>
    <row r="105" spans="1:18" ht="12.75">
      <c r="A105" s="9" t="s">
        <v>329</v>
      </c>
      <c r="F105" s="43"/>
      <c r="H105" s="43"/>
      <c r="I105" s="43"/>
      <c r="K105" s="43"/>
      <c r="L105" s="43"/>
      <c r="N105" s="43"/>
      <c r="O105" s="43"/>
      <c r="Q105" s="43"/>
      <c r="R105" s="41"/>
    </row>
    <row r="106" spans="1:18" ht="12.75">
      <c r="A106" s="9" t="s">
        <v>330</v>
      </c>
      <c r="F106" s="43"/>
      <c r="H106" s="43"/>
      <c r="I106" s="43"/>
      <c r="K106" s="43"/>
      <c r="L106" s="43"/>
      <c r="N106" s="43"/>
      <c r="O106" s="43"/>
      <c r="Q106" s="43"/>
      <c r="R106" s="41"/>
    </row>
    <row r="107" spans="1:18" ht="12.75">
      <c r="A107" s="9" t="s">
        <v>331</v>
      </c>
      <c r="F107" s="43"/>
      <c r="H107" s="43"/>
      <c r="I107" s="43"/>
      <c r="K107" s="43"/>
      <c r="L107" s="43"/>
      <c r="N107" s="43"/>
      <c r="O107" s="43"/>
      <c r="Q107" s="43"/>
      <c r="R107" s="41"/>
    </row>
    <row r="108" spans="17:18" ht="12.75">
      <c r="Q108" s="43"/>
      <c r="R108" s="41"/>
    </row>
    <row r="109" spans="17:18" ht="12.75">
      <c r="Q109" s="43"/>
      <c r="R109" s="41"/>
    </row>
    <row r="110" spans="17:18" ht="12.75">
      <c r="Q110" s="43"/>
      <c r="R110" s="41"/>
    </row>
    <row r="111" spans="17:18" ht="12.75">
      <c r="Q111" s="43"/>
      <c r="R111" s="41"/>
    </row>
    <row r="112" spans="17:18" ht="12.75">
      <c r="Q112" s="43"/>
      <c r="R112" s="41"/>
    </row>
    <row r="113" spans="17:18" ht="12.75">
      <c r="Q113" s="43"/>
      <c r="R113" s="41"/>
    </row>
    <row r="114" spans="17:18" ht="12.75">
      <c r="Q114" s="43"/>
      <c r="R114" s="41"/>
    </row>
    <row r="115" spans="17:18" ht="12.75">
      <c r="Q115" s="43"/>
      <c r="R115" s="41"/>
    </row>
    <row r="116" spans="17:18" ht="12.75">
      <c r="Q116" s="43"/>
      <c r="R116" s="41"/>
    </row>
    <row r="117" spans="17:18" ht="12.75">
      <c r="Q117" s="43"/>
      <c r="R117" s="41"/>
    </row>
    <row r="118" spans="17:18" ht="12.75">
      <c r="Q118" s="43"/>
      <c r="R118" s="41"/>
    </row>
    <row r="119" spans="17:18" ht="12.75">
      <c r="Q119" s="43"/>
      <c r="R119" s="41"/>
    </row>
    <row r="120" spans="17:18" ht="12.75">
      <c r="Q120" s="43"/>
      <c r="R120" s="41"/>
    </row>
    <row r="121" spans="17:18" ht="12.75">
      <c r="Q121" s="43"/>
      <c r="R121" s="41"/>
    </row>
    <row r="122" spans="17:18" ht="12.75">
      <c r="Q122" s="43"/>
      <c r="R122" s="41"/>
    </row>
    <row r="123" spans="17:18" ht="12.75">
      <c r="Q123" s="43"/>
      <c r="R123" s="41"/>
    </row>
  </sheetData>
  <sheetProtection sheet="1" objects="1" scenarios="1"/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3">
      <selection activeCell="K1" sqref="K1"/>
    </sheetView>
  </sheetViews>
  <sheetFormatPr defaultColWidth="9.140625" defaultRowHeight="15"/>
  <cols>
    <col min="1" max="3" width="18.7109375" style="2" customWidth="1"/>
    <col min="4" max="5" width="9.140625" style="2" customWidth="1"/>
    <col min="6" max="7" width="5.7109375" style="2" customWidth="1"/>
    <col min="8" max="8" width="6.7109375" style="2" customWidth="1"/>
    <col min="9" max="10" width="5.7109375" style="2" customWidth="1"/>
    <col min="11" max="11" width="6.7109375" style="2" customWidth="1"/>
    <col min="12" max="13" width="5.7109375" style="2" customWidth="1"/>
    <col min="14" max="14" width="6.7109375" style="2" customWidth="1"/>
    <col min="15" max="16" width="5.7109375" style="2" customWidth="1"/>
    <col min="17" max="17" width="6.7109375" style="2" customWidth="1"/>
    <col min="18" max="18" width="173.140625" style="2" customWidth="1"/>
    <col min="19" max="16384" width="9.140625" style="2" customWidth="1"/>
  </cols>
  <sheetData>
    <row r="1" spans="1:18" ht="12.75">
      <c r="A1" s="10" t="s">
        <v>89</v>
      </c>
      <c r="E1" s="9"/>
      <c r="F1" s="33" t="s">
        <v>412</v>
      </c>
      <c r="G1" s="50" t="s">
        <v>413</v>
      </c>
      <c r="H1" s="46" t="s">
        <v>335</v>
      </c>
      <c r="I1" s="33" t="s">
        <v>412</v>
      </c>
      <c r="J1" s="50" t="s">
        <v>413</v>
      </c>
      <c r="K1" s="48" t="s">
        <v>335</v>
      </c>
      <c r="L1" s="33" t="s">
        <v>412</v>
      </c>
      <c r="M1" s="50" t="s">
        <v>413</v>
      </c>
      <c r="N1" s="48" t="s">
        <v>335</v>
      </c>
      <c r="O1" s="33" t="s">
        <v>414</v>
      </c>
      <c r="P1" s="50" t="s">
        <v>413</v>
      </c>
      <c r="Q1" s="44" t="s">
        <v>335</v>
      </c>
      <c r="R1" s="45" t="s">
        <v>416</v>
      </c>
    </row>
    <row r="2" spans="5:18" ht="38.25">
      <c r="E2" s="8"/>
      <c r="F2" s="39" t="s">
        <v>86</v>
      </c>
      <c r="G2" s="4" t="s">
        <v>87</v>
      </c>
      <c r="H2" s="33"/>
      <c r="I2" s="39" t="s">
        <v>86</v>
      </c>
      <c r="J2" s="4" t="s">
        <v>87</v>
      </c>
      <c r="K2" s="33"/>
      <c r="L2" s="39" t="s">
        <v>86</v>
      </c>
      <c r="M2" s="4" t="s">
        <v>87</v>
      </c>
      <c r="N2" s="33"/>
      <c r="O2" s="39" t="s">
        <v>86</v>
      </c>
      <c r="P2" s="4" t="s">
        <v>87</v>
      </c>
      <c r="Q2" s="52"/>
      <c r="R2" s="33"/>
    </row>
    <row r="3" spans="1:18" ht="12.75">
      <c r="A3" s="2" t="s">
        <v>30</v>
      </c>
      <c r="F3" s="51"/>
      <c r="G3" s="6">
        <f>SUM(F4:F9)/6</f>
        <v>0</v>
      </c>
      <c r="H3" s="47"/>
      <c r="I3" s="51"/>
      <c r="J3" s="6">
        <f>SUM(I4:I9)/6</f>
        <v>0</v>
      </c>
      <c r="K3" s="47"/>
      <c r="L3" s="51"/>
      <c r="M3" s="6">
        <f>SUM(L4:L9)/6</f>
        <v>0</v>
      </c>
      <c r="N3" s="47"/>
      <c r="O3" s="51"/>
      <c r="P3" s="6">
        <f>SUM(O4:O9)/6</f>
        <v>0</v>
      </c>
      <c r="Q3" s="47"/>
      <c r="R3" s="33"/>
    </row>
    <row r="4" spans="2:18" ht="12.75">
      <c r="B4" s="2" t="s">
        <v>31</v>
      </c>
      <c r="F4" s="33"/>
      <c r="G4" s="7"/>
      <c r="H4" s="47"/>
      <c r="I4" s="33"/>
      <c r="J4" s="7"/>
      <c r="K4" s="47"/>
      <c r="L4" s="33"/>
      <c r="M4" s="7"/>
      <c r="N4" s="47"/>
      <c r="O4" s="33"/>
      <c r="P4" s="7"/>
      <c r="Q4" s="47"/>
      <c r="R4" s="33"/>
    </row>
    <row r="5" spans="2:18" ht="12.75">
      <c r="B5" s="2" t="s">
        <v>32</v>
      </c>
      <c r="F5" s="33"/>
      <c r="G5" s="7"/>
      <c r="H5" s="47"/>
      <c r="I5" s="33"/>
      <c r="J5" s="7"/>
      <c r="K5" s="47"/>
      <c r="L5" s="33"/>
      <c r="M5" s="7"/>
      <c r="N5" s="47"/>
      <c r="O5" s="33"/>
      <c r="P5" s="7"/>
      <c r="Q5" s="47"/>
      <c r="R5" s="33"/>
    </row>
    <row r="6" spans="2:18" ht="12.75">
      <c r="B6" s="2" t="s">
        <v>33</v>
      </c>
      <c r="F6" s="33"/>
      <c r="G6" s="7"/>
      <c r="H6" s="47"/>
      <c r="I6" s="33"/>
      <c r="J6" s="7"/>
      <c r="K6" s="47"/>
      <c r="L6" s="33"/>
      <c r="M6" s="7"/>
      <c r="N6" s="47"/>
      <c r="O6" s="33"/>
      <c r="P6" s="7"/>
      <c r="Q6" s="47"/>
      <c r="R6" s="33"/>
    </row>
    <row r="7" spans="2:18" ht="12.75">
      <c r="B7" s="2" t="s">
        <v>34</v>
      </c>
      <c r="F7" s="33"/>
      <c r="G7" s="7"/>
      <c r="H7" s="47"/>
      <c r="I7" s="33"/>
      <c r="J7" s="7"/>
      <c r="K7" s="47"/>
      <c r="L7" s="33"/>
      <c r="M7" s="7"/>
      <c r="N7" s="47"/>
      <c r="O7" s="33"/>
      <c r="P7" s="7"/>
      <c r="Q7" s="47"/>
      <c r="R7" s="33"/>
    </row>
    <row r="8" spans="2:18" ht="12.75">
      <c r="B8" s="2" t="s">
        <v>35</v>
      </c>
      <c r="F8" s="33"/>
      <c r="G8" s="7"/>
      <c r="H8" s="47"/>
      <c r="I8" s="33"/>
      <c r="J8" s="7"/>
      <c r="K8" s="47"/>
      <c r="L8" s="33"/>
      <c r="M8" s="7"/>
      <c r="N8" s="47"/>
      <c r="O8" s="33"/>
      <c r="P8" s="7"/>
      <c r="Q8" s="47"/>
      <c r="R8" s="33"/>
    </row>
    <row r="9" spans="2:18" ht="12.75">
      <c r="B9" s="2" t="s">
        <v>36</v>
      </c>
      <c r="F9" s="33"/>
      <c r="G9" s="7"/>
      <c r="H9" s="47"/>
      <c r="I9" s="33"/>
      <c r="J9" s="7"/>
      <c r="K9" s="47"/>
      <c r="L9" s="33"/>
      <c r="M9" s="7"/>
      <c r="N9" s="47"/>
      <c r="O9" s="33"/>
      <c r="P9" s="7"/>
      <c r="Q9" s="47"/>
      <c r="R9" s="33"/>
    </row>
    <row r="10" spans="1:18" ht="12.75">
      <c r="A10" s="2" t="s">
        <v>43</v>
      </c>
      <c r="F10" s="51"/>
      <c r="G10" s="6">
        <f>SUM(F11:F15)/5</f>
        <v>0</v>
      </c>
      <c r="H10" s="47"/>
      <c r="I10" s="51"/>
      <c r="J10" s="6">
        <f>SUM(I11:I15)/5</f>
        <v>0</v>
      </c>
      <c r="K10" s="47"/>
      <c r="L10" s="51"/>
      <c r="M10" s="6">
        <f>SUM(L11:L15)/5</f>
        <v>0</v>
      </c>
      <c r="N10" s="47"/>
      <c r="O10" s="51"/>
      <c r="P10" s="6">
        <f>SUM(O11:O15)/5</f>
        <v>0</v>
      </c>
      <c r="Q10" s="47"/>
      <c r="R10" s="33"/>
    </row>
    <row r="11" spans="2:18" ht="12.75">
      <c r="B11" s="2" t="s">
        <v>37</v>
      </c>
      <c r="F11" s="33"/>
      <c r="G11" s="7"/>
      <c r="H11" s="47"/>
      <c r="I11" s="33"/>
      <c r="J11" s="7"/>
      <c r="K11" s="47"/>
      <c r="L11" s="33"/>
      <c r="M11" s="7"/>
      <c r="N11" s="47"/>
      <c r="O11" s="33"/>
      <c r="P11" s="7"/>
      <c r="Q11" s="47"/>
      <c r="R11" s="33"/>
    </row>
    <row r="12" spans="2:18" ht="12.75">
      <c r="B12" s="2" t="s">
        <v>38</v>
      </c>
      <c r="F12" s="33"/>
      <c r="G12" s="7"/>
      <c r="H12" s="47"/>
      <c r="I12" s="33"/>
      <c r="J12" s="7"/>
      <c r="K12" s="47"/>
      <c r="L12" s="33"/>
      <c r="M12" s="7"/>
      <c r="N12" s="47"/>
      <c r="O12" s="33"/>
      <c r="P12" s="7"/>
      <c r="Q12" s="47"/>
      <c r="R12" s="33"/>
    </row>
    <row r="13" spans="2:18" ht="12.75">
      <c r="B13" s="2" t="s">
        <v>39</v>
      </c>
      <c r="F13" s="33"/>
      <c r="G13" s="7"/>
      <c r="H13" s="47"/>
      <c r="I13" s="33"/>
      <c r="J13" s="7"/>
      <c r="K13" s="47"/>
      <c r="L13" s="33"/>
      <c r="M13" s="7"/>
      <c r="N13" s="47"/>
      <c r="O13" s="33"/>
      <c r="P13" s="7"/>
      <c r="Q13" s="47"/>
      <c r="R13" s="33"/>
    </row>
    <row r="14" spans="2:18" ht="12.75">
      <c r="B14" s="2" t="s">
        <v>40</v>
      </c>
      <c r="F14" s="33"/>
      <c r="G14" s="7"/>
      <c r="H14" s="47"/>
      <c r="I14" s="33"/>
      <c r="J14" s="7"/>
      <c r="K14" s="47"/>
      <c r="L14" s="33"/>
      <c r="M14" s="7"/>
      <c r="N14" s="47"/>
      <c r="O14" s="33"/>
      <c r="P14" s="7"/>
      <c r="Q14" s="47"/>
      <c r="R14" s="33"/>
    </row>
    <row r="15" spans="2:18" ht="12.75">
      <c r="B15" s="2" t="s">
        <v>41</v>
      </c>
      <c r="F15" s="33"/>
      <c r="G15" s="7"/>
      <c r="H15" s="47"/>
      <c r="I15" s="33"/>
      <c r="J15" s="7"/>
      <c r="K15" s="47"/>
      <c r="L15" s="33"/>
      <c r="M15" s="7"/>
      <c r="N15" s="47"/>
      <c r="O15" s="33"/>
      <c r="P15" s="7"/>
      <c r="Q15" s="47"/>
      <c r="R15" s="33"/>
    </row>
    <row r="16" spans="1:18" ht="12.75">
      <c r="A16" s="2" t="s">
        <v>42</v>
      </c>
      <c r="F16" s="51"/>
      <c r="G16" s="6">
        <f>SUM(F17:F21)/5</f>
        <v>0</v>
      </c>
      <c r="H16" s="47"/>
      <c r="I16" s="51"/>
      <c r="J16" s="6">
        <f>SUM(I17:I21)/5</f>
        <v>0</v>
      </c>
      <c r="K16" s="47"/>
      <c r="L16" s="51"/>
      <c r="M16" s="6">
        <f>SUM(L17:L21)/5</f>
        <v>0</v>
      </c>
      <c r="N16" s="47"/>
      <c r="O16" s="51"/>
      <c r="P16" s="6">
        <f>SUM(O17:O21)/5</f>
        <v>0</v>
      </c>
      <c r="Q16" s="47"/>
      <c r="R16" s="33"/>
    </row>
    <row r="17" spans="2:18" ht="12.75">
      <c r="B17" s="2" t="s">
        <v>44</v>
      </c>
      <c r="F17" s="33"/>
      <c r="G17" s="7"/>
      <c r="H17" s="47"/>
      <c r="I17" s="33"/>
      <c r="J17" s="7"/>
      <c r="K17" s="47"/>
      <c r="L17" s="33"/>
      <c r="M17" s="7"/>
      <c r="N17" s="47"/>
      <c r="O17" s="33"/>
      <c r="P17" s="7"/>
      <c r="Q17" s="47"/>
      <c r="R17" s="33"/>
    </row>
    <row r="18" spans="2:18" ht="12.75">
      <c r="B18" s="2" t="s">
        <v>45</v>
      </c>
      <c r="F18" s="33"/>
      <c r="G18" s="7"/>
      <c r="H18" s="47"/>
      <c r="I18" s="33"/>
      <c r="J18" s="7"/>
      <c r="K18" s="47"/>
      <c r="L18" s="33"/>
      <c r="M18" s="7"/>
      <c r="N18" s="47"/>
      <c r="O18" s="33"/>
      <c r="P18" s="7"/>
      <c r="Q18" s="47"/>
      <c r="R18" s="33"/>
    </row>
    <row r="19" spans="2:18" ht="12.75">
      <c r="B19" s="2" t="s">
        <v>46</v>
      </c>
      <c r="F19" s="33"/>
      <c r="G19" s="7"/>
      <c r="H19" s="47"/>
      <c r="I19" s="33"/>
      <c r="J19" s="7"/>
      <c r="K19" s="47"/>
      <c r="L19" s="33"/>
      <c r="M19" s="7"/>
      <c r="N19" s="47"/>
      <c r="O19" s="33"/>
      <c r="P19" s="7"/>
      <c r="Q19" s="47"/>
      <c r="R19" s="33"/>
    </row>
    <row r="20" spans="2:18" ht="12.75">
      <c r="B20" s="2" t="s">
        <v>48</v>
      </c>
      <c r="F20" s="33"/>
      <c r="G20" s="7"/>
      <c r="H20" s="47"/>
      <c r="I20" s="33"/>
      <c r="J20" s="7"/>
      <c r="K20" s="47"/>
      <c r="L20" s="33"/>
      <c r="M20" s="7"/>
      <c r="N20" s="47"/>
      <c r="O20" s="33"/>
      <c r="P20" s="7"/>
      <c r="Q20" s="47"/>
      <c r="R20" s="33"/>
    </row>
    <row r="21" spans="2:18" ht="12.75">
      <c r="B21" s="2" t="s">
        <v>47</v>
      </c>
      <c r="F21" s="33"/>
      <c r="G21" s="7"/>
      <c r="H21" s="47"/>
      <c r="I21" s="33"/>
      <c r="J21" s="7"/>
      <c r="K21" s="47"/>
      <c r="L21" s="33"/>
      <c r="M21" s="7"/>
      <c r="N21" s="47"/>
      <c r="O21" s="33"/>
      <c r="P21" s="7"/>
      <c r="Q21" s="47"/>
      <c r="R21" s="33"/>
    </row>
    <row r="22" spans="1:18" ht="12.75">
      <c r="A22" s="2" t="s">
        <v>52</v>
      </c>
      <c r="F22" s="51"/>
      <c r="G22" s="6">
        <f>SUM(F23:F27)/5</f>
        <v>0</v>
      </c>
      <c r="H22" s="47"/>
      <c r="I22" s="51"/>
      <c r="J22" s="6">
        <f>SUM(I23:I27)/5</f>
        <v>0</v>
      </c>
      <c r="K22" s="47"/>
      <c r="L22" s="51"/>
      <c r="M22" s="6">
        <f>SUM(L23:L27)/5</f>
        <v>0</v>
      </c>
      <c r="N22" s="47"/>
      <c r="O22" s="51"/>
      <c r="P22" s="6">
        <f>SUM(O23:O27)/5</f>
        <v>0</v>
      </c>
      <c r="Q22" s="47"/>
      <c r="R22" s="33"/>
    </row>
    <row r="23" spans="2:18" ht="12.75">
      <c r="B23" s="2" t="s">
        <v>53</v>
      </c>
      <c r="F23" s="33"/>
      <c r="G23" s="7"/>
      <c r="H23" s="47"/>
      <c r="I23" s="33"/>
      <c r="J23" s="7"/>
      <c r="K23" s="47"/>
      <c r="L23" s="33"/>
      <c r="M23" s="7"/>
      <c r="N23" s="47"/>
      <c r="O23" s="33"/>
      <c r="P23" s="7"/>
      <c r="Q23" s="47"/>
      <c r="R23" s="33"/>
    </row>
    <row r="24" spans="2:18" ht="12.75">
      <c r="B24" s="2" t="s">
        <v>45</v>
      </c>
      <c r="F24" s="33"/>
      <c r="G24" s="7"/>
      <c r="H24" s="47"/>
      <c r="I24" s="33"/>
      <c r="J24" s="7"/>
      <c r="K24" s="47"/>
      <c r="L24" s="33"/>
      <c r="M24" s="7"/>
      <c r="N24" s="47"/>
      <c r="O24" s="33"/>
      <c r="P24" s="7"/>
      <c r="Q24" s="47"/>
      <c r="R24" s="33"/>
    </row>
    <row r="25" spans="2:18" ht="12.75">
      <c r="B25" s="2" t="s">
        <v>46</v>
      </c>
      <c r="F25" s="33"/>
      <c r="G25" s="7"/>
      <c r="H25" s="47"/>
      <c r="I25" s="33"/>
      <c r="J25" s="7"/>
      <c r="K25" s="47"/>
      <c r="L25" s="33"/>
      <c r="M25" s="7"/>
      <c r="N25" s="47"/>
      <c r="O25" s="33"/>
      <c r="P25" s="7"/>
      <c r="Q25" s="47"/>
      <c r="R25" s="33"/>
    </row>
    <row r="26" spans="2:18" ht="12.75">
      <c r="B26" s="2" t="s">
        <v>54</v>
      </c>
      <c r="F26" s="33"/>
      <c r="G26" s="7"/>
      <c r="H26" s="47"/>
      <c r="I26" s="33"/>
      <c r="J26" s="7"/>
      <c r="K26" s="47"/>
      <c r="L26" s="33"/>
      <c r="M26" s="7"/>
      <c r="N26" s="47"/>
      <c r="O26" s="33"/>
      <c r="P26" s="7"/>
      <c r="Q26" s="47"/>
      <c r="R26" s="33"/>
    </row>
    <row r="27" spans="2:18" ht="12.75">
      <c r="B27" s="2" t="s">
        <v>55</v>
      </c>
      <c r="F27" s="33"/>
      <c r="G27" s="7"/>
      <c r="H27" s="47"/>
      <c r="I27" s="33"/>
      <c r="J27" s="7"/>
      <c r="K27" s="47"/>
      <c r="L27" s="33"/>
      <c r="M27" s="7"/>
      <c r="N27" s="47"/>
      <c r="O27" s="33"/>
      <c r="P27" s="7"/>
      <c r="Q27" s="47"/>
      <c r="R27" s="33"/>
    </row>
    <row r="28" spans="1:18" ht="12.75">
      <c r="A28" s="2" t="s">
        <v>60</v>
      </c>
      <c r="F28" s="51"/>
      <c r="G28" s="6">
        <f>(SUM(F29:F33)+F35)/6</f>
        <v>0</v>
      </c>
      <c r="H28" s="47"/>
      <c r="I28" s="51"/>
      <c r="J28" s="6">
        <f>(SUM(I29:I33)+I35)/6</f>
        <v>0</v>
      </c>
      <c r="K28" s="47"/>
      <c r="L28" s="51"/>
      <c r="M28" s="6">
        <f>(SUM(L29:L33)+L35)/6</f>
        <v>0</v>
      </c>
      <c r="N28" s="47"/>
      <c r="O28" s="51"/>
      <c r="P28" s="6">
        <f>(SUM(O29:O33)+O35)/6</f>
        <v>0</v>
      </c>
      <c r="Q28" s="47"/>
      <c r="R28" s="33"/>
    </row>
    <row r="29" spans="2:18" ht="12.75">
      <c r="B29" s="2" t="s">
        <v>49</v>
      </c>
      <c r="F29" s="33"/>
      <c r="G29" s="7"/>
      <c r="H29" s="47"/>
      <c r="I29" s="33"/>
      <c r="J29" s="7"/>
      <c r="K29" s="47"/>
      <c r="L29" s="33"/>
      <c r="M29" s="7"/>
      <c r="N29" s="47"/>
      <c r="O29" s="33"/>
      <c r="P29" s="7"/>
      <c r="Q29" s="47"/>
      <c r="R29" s="33"/>
    </row>
    <row r="30" spans="2:18" ht="12.75">
      <c r="B30" s="2" t="s">
        <v>45</v>
      </c>
      <c r="F30" s="33"/>
      <c r="G30" s="7"/>
      <c r="H30" s="47"/>
      <c r="I30" s="33"/>
      <c r="J30" s="7"/>
      <c r="K30" s="47"/>
      <c r="L30" s="33"/>
      <c r="M30" s="7"/>
      <c r="N30" s="47"/>
      <c r="O30" s="33"/>
      <c r="P30" s="7"/>
      <c r="Q30" s="47"/>
      <c r="R30" s="33"/>
    </row>
    <row r="31" spans="2:18" ht="12.75">
      <c r="B31" s="2" t="s">
        <v>50</v>
      </c>
      <c r="F31" s="33"/>
      <c r="G31" s="7"/>
      <c r="H31" s="47"/>
      <c r="I31" s="33"/>
      <c r="J31" s="7"/>
      <c r="K31" s="47"/>
      <c r="L31" s="33"/>
      <c r="M31" s="7"/>
      <c r="N31" s="47"/>
      <c r="O31" s="33"/>
      <c r="P31" s="7"/>
      <c r="Q31" s="47"/>
      <c r="R31" s="33"/>
    </row>
    <row r="32" spans="2:18" ht="12.75">
      <c r="B32" s="2" t="s">
        <v>51</v>
      </c>
      <c r="F32" s="33"/>
      <c r="G32" s="7"/>
      <c r="H32" s="47"/>
      <c r="I32" s="33"/>
      <c r="J32" s="7"/>
      <c r="K32" s="47"/>
      <c r="L32" s="33"/>
      <c r="M32" s="7"/>
      <c r="N32" s="47"/>
      <c r="O32" s="33"/>
      <c r="P32" s="7"/>
      <c r="Q32" s="47"/>
      <c r="R32" s="33"/>
    </row>
    <row r="33" spans="2:18" ht="12.75">
      <c r="B33" s="2" t="s">
        <v>61</v>
      </c>
      <c r="F33" s="33"/>
      <c r="G33" s="7"/>
      <c r="H33" s="47"/>
      <c r="I33" s="33"/>
      <c r="J33" s="7"/>
      <c r="K33" s="47"/>
      <c r="L33" s="33"/>
      <c r="M33" s="7"/>
      <c r="N33" s="47"/>
      <c r="O33" s="33"/>
      <c r="P33" s="7"/>
      <c r="Q33" s="47"/>
      <c r="R33" s="33"/>
    </row>
    <row r="34" spans="2:18" ht="12.75">
      <c r="B34" s="2" t="s">
        <v>62</v>
      </c>
      <c r="F34" s="51"/>
      <c r="G34" s="7"/>
      <c r="H34" s="47"/>
      <c r="I34" s="51"/>
      <c r="J34" s="7"/>
      <c r="K34" s="47"/>
      <c r="L34" s="51"/>
      <c r="M34" s="7"/>
      <c r="N34" s="47"/>
      <c r="O34" s="51"/>
      <c r="P34" s="7"/>
      <c r="Q34" s="47"/>
      <c r="R34" s="33"/>
    </row>
    <row r="35" spans="2:18" ht="12.75">
      <c r="B35" s="2" t="s">
        <v>69</v>
      </c>
      <c r="F35" s="33"/>
      <c r="G35" s="7"/>
      <c r="H35" s="47"/>
      <c r="I35" s="33"/>
      <c r="J35" s="7"/>
      <c r="K35" s="47"/>
      <c r="L35" s="33"/>
      <c r="M35" s="7"/>
      <c r="N35" s="47"/>
      <c r="O35" s="33"/>
      <c r="P35" s="7"/>
      <c r="Q35" s="47"/>
      <c r="R35" s="33"/>
    </row>
    <row r="36" spans="1:18" ht="12.75">
      <c r="A36" s="2" t="s">
        <v>63</v>
      </c>
      <c r="F36" s="51"/>
      <c r="G36" s="6">
        <f>(SUM(F37:F41)+F43)/6</f>
        <v>0</v>
      </c>
      <c r="H36" s="47"/>
      <c r="I36" s="51"/>
      <c r="J36" s="6">
        <f>(SUM(I37:I41)+I43)/6</f>
        <v>0</v>
      </c>
      <c r="K36" s="47"/>
      <c r="L36" s="51"/>
      <c r="M36" s="6">
        <f>(SUM(L37:L41)+L43)/6</f>
        <v>0</v>
      </c>
      <c r="N36" s="47"/>
      <c r="O36" s="51"/>
      <c r="P36" s="6">
        <f>(SUM(O37:O41)+O43)/6</f>
        <v>0</v>
      </c>
      <c r="Q36" s="47"/>
      <c r="R36" s="33"/>
    </row>
    <row r="37" spans="2:18" ht="12.75">
      <c r="B37" s="2" t="s">
        <v>64</v>
      </c>
      <c r="F37" s="33"/>
      <c r="G37" s="7"/>
      <c r="H37" s="47"/>
      <c r="I37" s="33"/>
      <c r="J37" s="7"/>
      <c r="K37" s="47"/>
      <c r="L37" s="33"/>
      <c r="M37" s="7"/>
      <c r="N37" s="47"/>
      <c r="O37" s="33"/>
      <c r="P37" s="7"/>
      <c r="Q37" s="47"/>
      <c r="R37" s="33"/>
    </row>
    <row r="38" spans="2:18" ht="12.75">
      <c r="B38" s="2" t="s">
        <v>45</v>
      </c>
      <c r="F38" s="33"/>
      <c r="G38" s="7"/>
      <c r="H38" s="47"/>
      <c r="I38" s="33"/>
      <c r="J38" s="7"/>
      <c r="K38" s="47"/>
      <c r="L38" s="33"/>
      <c r="M38" s="7"/>
      <c r="N38" s="47"/>
      <c r="O38" s="33"/>
      <c r="P38" s="7"/>
      <c r="Q38" s="47"/>
      <c r="R38" s="33"/>
    </row>
    <row r="39" spans="2:18" ht="12.75">
      <c r="B39" s="2" t="s">
        <v>50</v>
      </c>
      <c r="F39" s="33"/>
      <c r="G39" s="7"/>
      <c r="H39" s="47"/>
      <c r="I39" s="33"/>
      <c r="J39" s="7"/>
      <c r="K39" s="47"/>
      <c r="L39" s="33"/>
      <c r="M39" s="7"/>
      <c r="N39" s="47"/>
      <c r="O39" s="33"/>
      <c r="P39" s="7"/>
      <c r="Q39" s="47"/>
      <c r="R39" s="33"/>
    </row>
    <row r="40" spans="2:18" ht="12.75">
      <c r="B40" s="2" t="s">
        <v>65</v>
      </c>
      <c r="F40" s="33"/>
      <c r="G40" s="7"/>
      <c r="H40" s="47"/>
      <c r="I40" s="33"/>
      <c r="J40" s="7"/>
      <c r="K40" s="47"/>
      <c r="L40" s="33"/>
      <c r="M40" s="7"/>
      <c r="N40" s="47"/>
      <c r="O40" s="33"/>
      <c r="P40" s="7"/>
      <c r="Q40" s="47"/>
      <c r="R40" s="33"/>
    </row>
    <row r="41" spans="2:18" ht="12.75">
      <c r="B41" s="2" t="s">
        <v>66</v>
      </c>
      <c r="F41" s="33"/>
      <c r="G41" s="7"/>
      <c r="H41" s="47"/>
      <c r="I41" s="33"/>
      <c r="J41" s="7"/>
      <c r="K41" s="47"/>
      <c r="L41" s="33"/>
      <c r="M41" s="7"/>
      <c r="N41" s="47"/>
      <c r="O41" s="33"/>
      <c r="P41" s="7"/>
      <c r="Q41" s="47"/>
      <c r="R41" s="33"/>
    </row>
    <row r="42" spans="2:18" ht="12.75">
      <c r="B42" s="2" t="s">
        <v>67</v>
      </c>
      <c r="F42" s="51"/>
      <c r="G42" s="7"/>
      <c r="H42" s="47"/>
      <c r="I42" s="51"/>
      <c r="J42" s="7"/>
      <c r="K42" s="47"/>
      <c r="L42" s="51"/>
      <c r="M42" s="7"/>
      <c r="N42" s="47"/>
      <c r="O42" s="51"/>
      <c r="P42" s="7"/>
      <c r="Q42" s="47"/>
      <c r="R42" s="33"/>
    </row>
    <row r="43" spans="2:18" ht="12.75">
      <c r="B43" s="2" t="s">
        <v>59</v>
      </c>
      <c r="F43" s="33"/>
      <c r="G43" s="7"/>
      <c r="H43" s="47"/>
      <c r="I43" s="33"/>
      <c r="J43" s="7"/>
      <c r="K43" s="47"/>
      <c r="L43" s="33"/>
      <c r="M43" s="7"/>
      <c r="N43" s="47"/>
      <c r="O43" s="33"/>
      <c r="P43" s="7"/>
      <c r="Q43" s="47"/>
      <c r="R43" s="33"/>
    </row>
    <row r="44" spans="1:18" ht="12.75">
      <c r="A44" s="2" t="s">
        <v>68</v>
      </c>
      <c r="F44" s="51"/>
      <c r="G44" s="6">
        <f>(SUM(F45:F49)+F51)/6</f>
        <v>0</v>
      </c>
      <c r="H44" s="47"/>
      <c r="I44" s="51"/>
      <c r="J44" s="6">
        <f>(SUM(I45:I49)+I51)/6</f>
        <v>0</v>
      </c>
      <c r="K44" s="47"/>
      <c r="L44" s="51"/>
      <c r="M44" s="6">
        <f>(SUM(L45:L49)+L51)/6</f>
        <v>0</v>
      </c>
      <c r="N44" s="47"/>
      <c r="O44" s="51"/>
      <c r="P44" s="6">
        <f>(SUM(O45:O49)+O51)/6</f>
        <v>0</v>
      </c>
      <c r="Q44" s="47"/>
      <c r="R44" s="33"/>
    </row>
    <row r="45" spans="2:18" ht="12.75">
      <c r="B45" s="2" t="s">
        <v>56</v>
      </c>
      <c r="F45" s="33"/>
      <c r="G45" s="7"/>
      <c r="H45" s="47"/>
      <c r="I45" s="33"/>
      <c r="J45" s="7"/>
      <c r="K45" s="47"/>
      <c r="L45" s="33"/>
      <c r="M45" s="7"/>
      <c r="N45" s="47"/>
      <c r="O45" s="33"/>
      <c r="P45" s="7"/>
      <c r="Q45" s="47"/>
      <c r="R45" s="33"/>
    </row>
    <row r="46" spans="2:18" ht="12.75">
      <c r="B46" s="2" t="s">
        <v>45</v>
      </c>
      <c r="F46" s="33"/>
      <c r="G46" s="7"/>
      <c r="H46" s="47"/>
      <c r="I46" s="33"/>
      <c r="J46" s="7"/>
      <c r="K46" s="47"/>
      <c r="L46" s="33"/>
      <c r="M46" s="7"/>
      <c r="N46" s="47"/>
      <c r="O46" s="33"/>
      <c r="P46" s="7"/>
      <c r="Q46" s="47"/>
      <c r="R46" s="33"/>
    </row>
    <row r="47" spans="2:18" ht="12.75">
      <c r="B47" s="2" t="s">
        <v>50</v>
      </c>
      <c r="F47" s="33"/>
      <c r="G47" s="7"/>
      <c r="H47" s="47"/>
      <c r="I47" s="33"/>
      <c r="J47" s="7"/>
      <c r="K47" s="47"/>
      <c r="L47" s="33"/>
      <c r="M47" s="7"/>
      <c r="N47" s="47"/>
      <c r="O47" s="33"/>
      <c r="P47" s="7"/>
      <c r="Q47" s="47"/>
      <c r="R47" s="33"/>
    </row>
    <row r="48" spans="2:18" ht="12.75">
      <c r="B48" s="2" t="s">
        <v>51</v>
      </c>
      <c r="F48" s="41"/>
      <c r="G48" s="18"/>
      <c r="H48" s="43"/>
      <c r="I48" s="41"/>
      <c r="J48" s="18"/>
      <c r="K48" s="43"/>
      <c r="L48" s="41"/>
      <c r="M48" s="18"/>
      <c r="N48" s="43"/>
      <c r="O48" s="41"/>
      <c r="P48" s="18"/>
      <c r="Q48" s="47"/>
      <c r="R48" s="33"/>
    </row>
    <row r="49" spans="2:18" ht="12.75">
      <c r="B49" s="2" t="s">
        <v>57</v>
      </c>
      <c r="F49" s="33"/>
      <c r="G49" s="7"/>
      <c r="H49" s="47"/>
      <c r="I49" s="33"/>
      <c r="J49" s="7"/>
      <c r="K49" s="47"/>
      <c r="L49" s="33"/>
      <c r="M49" s="7"/>
      <c r="N49" s="47"/>
      <c r="O49" s="33"/>
      <c r="P49" s="7"/>
      <c r="Q49" s="47"/>
      <c r="R49" s="33"/>
    </row>
    <row r="50" spans="2:18" ht="12.75">
      <c r="B50" s="2" t="s">
        <v>58</v>
      </c>
      <c r="F50" s="51"/>
      <c r="G50" s="7"/>
      <c r="H50" s="47"/>
      <c r="I50" s="51"/>
      <c r="J50" s="7"/>
      <c r="K50" s="47"/>
      <c r="L50" s="51"/>
      <c r="M50" s="7"/>
      <c r="N50" s="47"/>
      <c r="O50" s="51"/>
      <c r="P50" s="7"/>
      <c r="Q50" s="47"/>
      <c r="R50" s="33"/>
    </row>
    <row r="51" spans="2:18" ht="12.75">
      <c r="B51" s="2" t="s">
        <v>59</v>
      </c>
      <c r="F51" s="33"/>
      <c r="G51" s="7"/>
      <c r="H51" s="47"/>
      <c r="I51" s="33"/>
      <c r="J51" s="7"/>
      <c r="K51" s="47"/>
      <c r="L51" s="33"/>
      <c r="M51" s="7"/>
      <c r="N51" s="47"/>
      <c r="O51" s="33"/>
      <c r="P51" s="7"/>
      <c r="Q51" s="47"/>
      <c r="R51" s="33"/>
    </row>
    <row r="52" spans="3:18" ht="12.75">
      <c r="C52" s="8" t="s">
        <v>336</v>
      </c>
      <c r="D52" s="8"/>
      <c r="E52" s="8"/>
      <c r="F52" s="42"/>
      <c r="G52" s="14">
        <f>G3+G10+G16+G22+G28+G36+G44</f>
        <v>0</v>
      </c>
      <c r="H52" s="47"/>
      <c r="I52" s="42"/>
      <c r="J52" s="14">
        <f>J3+J10+J16+J22+J28+J36+J44</f>
        <v>0</v>
      </c>
      <c r="K52" s="47"/>
      <c r="L52" s="42"/>
      <c r="M52" s="14">
        <f>M3+M10+M16+M22+M28+M36+M44</f>
        <v>0</v>
      </c>
      <c r="N52" s="47"/>
      <c r="O52" s="42"/>
      <c r="P52" s="14">
        <f>P3+P10+P16+P22+P28+P36+P44</f>
        <v>0</v>
      </c>
      <c r="Q52" s="47"/>
      <c r="R52" s="33"/>
    </row>
    <row r="53" spans="3:18" ht="12.75">
      <c r="C53" s="8" t="s">
        <v>337</v>
      </c>
      <c r="D53" s="8"/>
      <c r="E53" s="8"/>
      <c r="F53" s="42"/>
      <c r="G53" s="14">
        <f>G52/7</f>
        <v>0</v>
      </c>
      <c r="H53" s="47"/>
      <c r="I53" s="42"/>
      <c r="J53" s="14">
        <f>J52/7</f>
        <v>0</v>
      </c>
      <c r="K53" s="47"/>
      <c r="L53" s="42"/>
      <c r="M53" s="14">
        <f>M52/7</f>
        <v>0</v>
      </c>
      <c r="N53" s="47"/>
      <c r="O53" s="42"/>
      <c r="P53" s="14">
        <f>P52/7</f>
        <v>0</v>
      </c>
      <c r="Q53" s="47"/>
      <c r="R53" s="33"/>
    </row>
    <row r="54" spans="3:18" ht="12.75">
      <c r="C54" s="8" t="s">
        <v>338</v>
      </c>
      <c r="D54" s="8"/>
      <c r="E54" s="8"/>
      <c r="F54" s="42"/>
      <c r="G54" s="14">
        <f>G53/5*100</f>
        <v>0</v>
      </c>
      <c r="H54" s="47"/>
      <c r="I54" s="42"/>
      <c r="J54" s="14">
        <f>J53/5*100</f>
        <v>0</v>
      </c>
      <c r="K54" s="47"/>
      <c r="L54" s="42"/>
      <c r="M54" s="14">
        <f>M53/5*100</f>
        <v>0</v>
      </c>
      <c r="N54" s="47"/>
      <c r="O54" s="42"/>
      <c r="P54" s="14">
        <f>P53/5*100</f>
        <v>0</v>
      </c>
      <c r="Q54" s="47"/>
      <c r="R54" s="33"/>
    </row>
    <row r="55" spans="6:18" ht="12.75">
      <c r="F55" s="47"/>
      <c r="H55" s="47"/>
      <c r="I55" s="47"/>
      <c r="K55" s="47"/>
      <c r="L55" s="47"/>
      <c r="N55" s="47"/>
      <c r="O55" s="47"/>
      <c r="Q55" s="47"/>
      <c r="R55" s="33"/>
    </row>
    <row r="56" spans="6:18" ht="12.75">
      <c r="F56" s="47"/>
      <c r="H56" s="47"/>
      <c r="I56" s="47"/>
      <c r="K56" s="47"/>
      <c r="L56" s="47"/>
      <c r="N56" s="47"/>
      <c r="O56" s="47"/>
      <c r="Q56" s="47"/>
      <c r="R56" s="33"/>
    </row>
    <row r="57" spans="1:18" ht="12.75">
      <c r="A57" s="17" t="s">
        <v>325</v>
      </c>
      <c r="F57" s="47"/>
      <c r="H57" s="47"/>
      <c r="I57" s="47"/>
      <c r="K57" s="47"/>
      <c r="L57" s="47"/>
      <c r="N57" s="47"/>
      <c r="O57" s="47"/>
      <c r="Q57" s="47"/>
      <c r="R57" s="33"/>
    </row>
    <row r="58" spans="1:18" ht="12.75">
      <c r="A58" s="9" t="s">
        <v>326</v>
      </c>
      <c r="F58" s="47"/>
      <c r="H58" s="47"/>
      <c r="I58" s="47"/>
      <c r="K58" s="47"/>
      <c r="L58" s="47"/>
      <c r="N58" s="47"/>
      <c r="O58" s="47"/>
      <c r="Q58" s="47"/>
      <c r="R58" s="33"/>
    </row>
    <row r="59" spans="1:18" ht="12.75">
      <c r="A59" s="9" t="s">
        <v>327</v>
      </c>
      <c r="F59" s="47"/>
      <c r="H59" s="47"/>
      <c r="I59" s="47"/>
      <c r="K59" s="47"/>
      <c r="L59" s="47"/>
      <c r="N59" s="47"/>
      <c r="O59" s="47"/>
      <c r="Q59" s="47"/>
      <c r="R59" s="33"/>
    </row>
    <row r="60" spans="1:18" ht="12.75">
      <c r="A60" s="9" t="s">
        <v>328</v>
      </c>
      <c r="F60" s="47"/>
      <c r="H60" s="47"/>
      <c r="I60" s="47"/>
      <c r="K60" s="47"/>
      <c r="L60" s="47"/>
      <c r="N60" s="47"/>
      <c r="O60" s="47"/>
      <c r="Q60" s="47"/>
      <c r="R60" s="33"/>
    </row>
    <row r="61" spans="1:18" ht="12.75">
      <c r="A61" s="9" t="s">
        <v>329</v>
      </c>
      <c r="F61" s="47"/>
      <c r="H61" s="47"/>
      <c r="I61" s="47"/>
      <c r="K61" s="47"/>
      <c r="L61" s="47"/>
      <c r="N61" s="47"/>
      <c r="O61" s="47"/>
      <c r="Q61" s="47"/>
      <c r="R61" s="33"/>
    </row>
    <row r="62" spans="1:18" ht="12.75">
      <c r="A62" s="9" t="s">
        <v>330</v>
      </c>
      <c r="F62" s="47"/>
      <c r="H62" s="47"/>
      <c r="I62" s="47"/>
      <c r="K62" s="47"/>
      <c r="L62" s="47"/>
      <c r="N62" s="47"/>
      <c r="O62" s="47"/>
      <c r="Q62" s="47"/>
      <c r="R62" s="33"/>
    </row>
    <row r="63" spans="1:18" ht="12.75">
      <c r="A63" s="9" t="s">
        <v>331</v>
      </c>
      <c r="F63" s="47"/>
      <c r="H63" s="47"/>
      <c r="I63" s="47"/>
      <c r="K63" s="47"/>
      <c r="L63" s="47"/>
      <c r="N63" s="47"/>
      <c r="O63" s="47"/>
      <c r="Q63" s="47"/>
      <c r="R63" s="33"/>
    </row>
    <row r="64" spans="6:18" ht="12.75">
      <c r="F64" s="47"/>
      <c r="H64" s="47"/>
      <c r="I64" s="47"/>
      <c r="K64" s="47"/>
      <c r="L64" s="47"/>
      <c r="N64" s="47"/>
      <c r="O64" s="47"/>
      <c r="Q64" s="47"/>
      <c r="R64" s="33"/>
    </row>
    <row r="65" spans="1:18" ht="12.75">
      <c r="A65" s="10" t="s">
        <v>89</v>
      </c>
      <c r="E65" s="9"/>
      <c r="F65" s="33" t="s">
        <v>412</v>
      </c>
      <c r="G65" s="11" t="s">
        <v>413</v>
      </c>
      <c r="H65" s="46" t="s">
        <v>335</v>
      </c>
      <c r="I65" s="33" t="s">
        <v>412</v>
      </c>
      <c r="J65" s="11" t="s">
        <v>413</v>
      </c>
      <c r="K65" s="48" t="s">
        <v>335</v>
      </c>
      <c r="L65" s="33" t="s">
        <v>412</v>
      </c>
      <c r="M65" s="11" t="s">
        <v>413</v>
      </c>
      <c r="N65" s="48" t="s">
        <v>335</v>
      </c>
      <c r="O65" s="33" t="s">
        <v>414</v>
      </c>
      <c r="P65" s="11" t="s">
        <v>413</v>
      </c>
      <c r="Q65" s="44" t="s">
        <v>335</v>
      </c>
      <c r="R65" s="45" t="s">
        <v>416</v>
      </c>
    </row>
    <row r="66" spans="5:18" ht="38.25">
      <c r="E66" s="8"/>
      <c r="F66" s="39" t="s">
        <v>86</v>
      </c>
      <c r="G66" s="4" t="s">
        <v>87</v>
      </c>
      <c r="H66" s="33"/>
      <c r="I66" s="39" t="s">
        <v>86</v>
      </c>
      <c r="J66" s="4" t="s">
        <v>87</v>
      </c>
      <c r="K66" s="33"/>
      <c r="L66" s="39" t="s">
        <v>86</v>
      </c>
      <c r="M66" s="4" t="s">
        <v>87</v>
      </c>
      <c r="N66" s="33"/>
      <c r="O66" s="39" t="s">
        <v>86</v>
      </c>
      <c r="P66" s="4" t="s">
        <v>87</v>
      </c>
      <c r="Q66" s="47"/>
      <c r="R66" s="33"/>
    </row>
    <row r="67" spans="1:18" ht="12.75">
      <c r="A67" s="2" t="s">
        <v>30</v>
      </c>
      <c r="F67" s="51"/>
      <c r="G67" s="6">
        <f>SUM(F68:F73)/6</f>
        <v>0</v>
      </c>
      <c r="H67" s="47"/>
      <c r="I67" s="51"/>
      <c r="J67" s="6">
        <f>SUM(I68:I73)/6</f>
        <v>0</v>
      </c>
      <c r="K67" s="47"/>
      <c r="L67" s="51"/>
      <c r="M67" s="6">
        <f>SUM(L68:L73)/6</f>
        <v>0</v>
      </c>
      <c r="N67" s="47"/>
      <c r="O67" s="51"/>
      <c r="P67" s="6">
        <f>SUM(O68:O73)/6</f>
        <v>0</v>
      </c>
      <c r="Q67" s="47"/>
      <c r="R67" s="33"/>
    </row>
    <row r="68" spans="2:18" ht="12.75">
      <c r="B68" s="2" t="s">
        <v>31</v>
      </c>
      <c r="F68" s="33"/>
      <c r="G68" s="7"/>
      <c r="H68" s="47"/>
      <c r="I68" s="33"/>
      <c r="J68" s="7"/>
      <c r="K68" s="47"/>
      <c r="L68" s="33"/>
      <c r="M68" s="7"/>
      <c r="N68" s="47"/>
      <c r="O68" s="33"/>
      <c r="P68" s="7"/>
      <c r="Q68" s="47"/>
      <c r="R68" s="33"/>
    </row>
    <row r="69" spans="2:18" ht="12.75">
      <c r="B69" s="2" t="s">
        <v>32</v>
      </c>
      <c r="F69" s="33"/>
      <c r="G69" s="7"/>
      <c r="H69" s="47"/>
      <c r="I69" s="33"/>
      <c r="J69" s="7"/>
      <c r="K69" s="47"/>
      <c r="L69" s="33"/>
      <c r="M69" s="7"/>
      <c r="N69" s="47"/>
      <c r="O69" s="33"/>
      <c r="P69" s="7"/>
      <c r="Q69" s="47"/>
      <c r="R69" s="33"/>
    </row>
    <row r="70" spans="2:18" ht="12.75">
      <c r="B70" s="2" t="s">
        <v>33</v>
      </c>
      <c r="F70" s="33"/>
      <c r="G70" s="7"/>
      <c r="H70" s="47"/>
      <c r="I70" s="33"/>
      <c r="J70" s="7"/>
      <c r="K70" s="47"/>
      <c r="L70" s="33"/>
      <c r="M70" s="7"/>
      <c r="N70" s="47"/>
      <c r="O70" s="33"/>
      <c r="P70" s="7"/>
      <c r="Q70" s="47"/>
      <c r="R70" s="33"/>
    </row>
    <row r="71" spans="2:18" ht="12.75">
      <c r="B71" s="2" t="s">
        <v>34</v>
      </c>
      <c r="F71" s="33"/>
      <c r="G71" s="7"/>
      <c r="H71" s="47"/>
      <c r="I71" s="33"/>
      <c r="J71" s="7"/>
      <c r="K71" s="47"/>
      <c r="L71" s="33"/>
      <c r="M71" s="7"/>
      <c r="N71" s="47"/>
      <c r="O71" s="33"/>
      <c r="P71" s="7"/>
      <c r="Q71" s="47"/>
      <c r="R71" s="33"/>
    </row>
    <row r="72" spans="2:18" ht="12.75">
      <c r="B72" s="2" t="s">
        <v>35</v>
      </c>
      <c r="F72" s="33"/>
      <c r="G72" s="7"/>
      <c r="H72" s="47"/>
      <c r="I72" s="33"/>
      <c r="J72" s="7"/>
      <c r="K72" s="47"/>
      <c r="L72" s="33"/>
      <c r="M72" s="7"/>
      <c r="N72" s="47"/>
      <c r="O72" s="33"/>
      <c r="P72" s="7"/>
      <c r="Q72" s="47"/>
      <c r="R72" s="33"/>
    </row>
    <row r="73" spans="2:18" ht="12.75">
      <c r="B73" s="2" t="s">
        <v>36</v>
      </c>
      <c r="F73" s="33"/>
      <c r="G73" s="7"/>
      <c r="H73" s="47"/>
      <c r="I73" s="33"/>
      <c r="J73" s="7"/>
      <c r="K73" s="47"/>
      <c r="L73" s="33"/>
      <c r="M73" s="7"/>
      <c r="N73" s="47"/>
      <c r="O73" s="33"/>
      <c r="P73" s="7"/>
      <c r="Q73" s="47"/>
      <c r="R73" s="33"/>
    </row>
    <row r="74" spans="1:18" ht="12.75">
      <c r="A74" s="2" t="s">
        <v>43</v>
      </c>
      <c r="F74" s="51"/>
      <c r="G74" s="6">
        <f>SUM(F75:F79)/5</f>
        <v>0</v>
      </c>
      <c r="H74" s="47"/>
      <c r="I74" s="51"/>
      <c r="J74" s="6">
        <f>SUM(I75:I79)/5</f>
        <v>0</v>
      </c>
      <c r="K74" s="47"/>
      <c r="L74" s="51"/>
      <c r="M74" s="6">
        <f>SUM(L75:L79)/5</f>
        <v>0</v>
      </c>
      <c r="N74" s="47"/>
      <c r="O74" s="51"/>
      <c r="P74" s="6">
        <f>SUM(O75:O79)/5</f>
        <v>0</v>
      </c>
      <c r="Q74" s="47"/>
      <c r="R74" s="33"/>
    </row>
    <row r="75" spans="2:18" ht="12.75">
      <c r="B75" s="2" t="s">
        <v>37</v>
      </c>
      <c r="F75" s="33"/>
      <c r="G75" s="7"/>
      <c r="H75" s="47"/>
      <c r="I75" s="33"/>
      <c r="J75" s="7"/>
      <c r="K75" s="47"/>
      <c r="L75" s="33"/>
      <c r="M75" s="7"/>
      <c r="N75" s="47"/>
      <c r="O75" s="33"/>
      <c r="P75" s="7"/>
      <c r="Q75" s="47"/>
      <c r="R75" s="33"/>
    </row>
    <row r="76" spans="2:18" ht="12.75">
      <c r="B76" s="2" t="s">
        <v>38</v>
      </c>
      <c r="F76" s="33"/>
      <c r="G76" s="7"/>
      <c r="H76" s="47"/>
      <c r="I76" s="33"/>
      <c r="J76" s="7"/>
      <c r="K76" s="47"/>
      <c r="L76" s="33"/>
      <c r="M76" s="7"/>
      <c r="N76" s="47"/>
      <c r="O76" s="33"/>
      <c r="P76" s="7"/>
      <c r="Q76" s="47"/>
      <c r="R76" s="33"/>
    </row>
    <row r="77" spans="2:18" ht="12.75">
      <c r="B77" s="2" t="s">
        <v>39</v>
      </c>
      <c r="F77" s="33"/>
      <c r="G77" s="7"/>
      <c r="H77" s="47"/>
      <c r="I77" s="33"/>
      <c r="J77" s="7"/>
      <c r="K77" s="47"/>
      <c r="L77" s="33"/>
      <c r="M77" s="7"/>
      <c r="N77" s="47"/>
      <c r="O77" s="33"/>
      <c r="P77" s="7"/>
      <c r="Q77" s="47"/>
      <c r="R77" s="33"/>
    </row>
    <row r="78" spans="2:18" ht="12.75">
      <c r="B78" s="2" t="s">
        <v>40</v>
      </c>
      <c r="F78" s="33"/>
      <c r="G78" s="7"/>
      <c r="H78" s="47"/>
      <c r="I78" s="33"/>
      <c r="J78" s="7"/>
      <c r="K78" s="47"/>
      <c r="L78" s="33"/>
      <c r="M78" s="7"/>
      <c r="N78" s="47"/>
      <c r="O78" s="33"/>
      <c r="P78" s="7"/>
      <c r="Q78" s="47"/>
      <c r="R78" s="33"/>
    </row>
    <row r="79" spans="2:18" ht="12.75">
      <c r="B79" s="2" t="s">
        <v>41</v>
      </c>
      <c r="F79" s="33"/>
      <c r="G79" s="7"/>
      <c r="H79" s="47"/>
      <c r="I79" s="33"/>
      <c r="J79" s="7"/>
      <c r="K79" s="47"/>
      <c r="L79" s="33"/>
      <c r="M79" s="7"/>
      <c r="N79" s="47"/>
      <c r="O79" s="33"/>
      <c r="P79" s="7"/>
      <c r="Q79" s="47"/>
      <c r="R79" s="33"/>
    </row>
    <row r="80" spans="1:18" ht="12.75">
      <c r="A80" s="2" t="s">
        <v>42</v>
      </c>
      <c r="F80" s="51"/>
      <c r="G80" s="6">
        <f>SUM(F81:F85)/5</f>
        <v>0</v>
      </c>
      <c r="H80" s="47"/>
      <c r="I80" s="51"/>
      <c r="J80" s="6">
        <f>SUM(I81:I85)/5</f>
        <v>0</v>
      </c>
      <c r="K80" s="47"/>
      <c r="L80" s="51"/>
      <c r="M80" s="6">
        <f>SUM(L81:L85)/5</f>
        <v>0</v>
      </c>
      <c r="N80" s="47"/>
      <c r="O80" s="51"/>
      <c r="P80" s="6">
        <f>SUM(O81:O85)/5</f>
        <v>0</v>
      </c>
      <c r="Q80" s="47"/>
      <c r="R80" s="33"/>
    </row>
    <row r="81" spans="2:18" ht="12.75">
      <c r="B81" s="2" t="s">
        <v>44</v>
      </c>
      <c r="F81" s="33"/>
      <c r="G81" s="7"/>
      <c r="H81" s="47"/>
      <c r="I81" s="33"/>
      <c r="J81" s="7"/>
      <c r="K81" s="47"/>
      <c r="L81" s="33"/>
      <c r="M81" s="7"/>
      <c r="N81" s="47"/>
      <c r="O81" s="33"/>
      <c r="P81" s="7"/>
      <c r="Q81" s="47"/>
      <c r="R81" s="33"/>
    </row>
    <row r="82" spans="2:18" ht="12.75">
      <c r="B82" s="2" t="s">
        <v>45</v>
      </c>
      <c r="F82" s="33"/>
      <c r="G82" s="7"/>
      <c r="H82" s="47"/>
      <c r="I82" s="33"/>
      <c r="J82" s="7"/>
      <c r="K82" s="47"/>
      <c r="L82" s="33"/>
      <c r="M82" s="7"/>
      <c r="N82" s="47"/>
      <c r="O82" s="33"/>
      <c r="P82" s="7"/>
      <c r="Q82" s="47"/>
      <c r="R82" s="33"/>
    </row>
    <row r="83" spans="2:18" ht="12.75">
      <c r="B83" s="2" t="s">
        <v>46</v>
      </c>
      <c r="F83" s="33"/>
      <c r="G83" s="7"/>
      <c r="H83" s="47"/>
      <c r="I83" s="33"/>
      <c r="J83" s="7"/>
      <c r="K83" s="47"/>
      <c r="L83" s="33"/>
      <c r="M83" s="7"/>
      <c r="N83" s="47"/>
      <c r="O83" s="33"/>
      <c r="P83" s="7"/>
      <c r="Q83" s="47"/>
      <c r="R83" s="33"/>
    </row>
    <row r="84" spans="2:18" ht="12.75">
      <c r="B84" s="2" t="s">
        <v>48</v>
      </c>
      <c r="F84" s="33"/>
      <c r="G84" s="7"/>
      <c r="H84" s="47"/>
      <c r="I84" s="33"/>
      <c r="J84" s="7"/>
      <c r="K84" s="47"/>
      <c r="L84" s="33"/>
      <c r="M84" s="7"/>
      <c r="N84" s="47"/>
      <c r="O84" s="33"/>
      <c r="P84" s="7"/>
      <c r="Q84" s="47"/>
      <c r="R84" s="33"/>
    </row>
    <row r="85" spans="2:18" ht="12.75">
      <c r="B85" s="2" t="s">
        <v>47</v>
      </c>
      <c r="F85" s="33"/>
      <c r="G85" s="7"/>
      <c r="H85" s="47"/>
      <c r="I85" s="33"/>
      <c r="J85" s="7"/>
      <c r="K85" s="47"/>
      <c r="L85" s="33"/>
      <c r="M85" s="7"/>
      <c r="N85" s="47"/>
      <c r="O85" s="33"/>
      <c r="P85" s="7"/>
      <c r="Q85" s="47"/>
      <c r="R85" s="33"/>
    </row>
    <row r="86" spans="1:18" ht="12.75">
      <c r="A86" s="2" t="s">
        <v>52</v>
      </c>
      <c r="F86" s="51"/>
      <c r="G86" s="6">
        <f>SUM(F87:F91)/5</f>
        <v>0</v>
      </c>
      <c r="H86" s="47"/>
      <c r="I86" s="51"/>
      <c r="J86" s="6">
        <f>SUM(I87:I91)/5</f>
        <v>0</v>
      </c>
      <c r="K86" s="47"/>
      <c r="L86" s="51"/>
      <c r="M86" s="6">
        <f>SUM(L87:L91)/5</f>
        <v>0</v>
      </c>
      <c r="N86" s="47"/>
      <c r="O86" s="51"/>
      <c r="P86" s="6">
        <f>SUM(O87:O91)/5</f>
        <v>0</v>
      </c>
      <c r="Q86" s="47"/>
      <c r="R86" s="33"/>
    </row>
    <row r="87" spans="2:18" ht="12.75">
      <c r="B87" s="2" t="s">
        <v>53</v>
      </c>
      <c r="F87" s="33"/>
      <c r="G87" s="7"/>
      <c r="H87" s="47"/>
      <c r="I87" s="33"/>
      <c r="J87" s="7"/>
      <c r="K87" s="47"/>
      <c r="L87" s="33"/>
      <c r="M87" s="7"/>
      <c r="N87" s="47"/>
      <c r="O87" s="33"/>
      <c r="P87" s="7"/>
      <c r="Q87" s="47"/>
      <c r="R87" s="33"/>
    </row>
    <row r="88" spans="2:18" ht="12.75">
      <c r="B88" s="2" t="s">
        <v>45</v>
      </c>
      <c r="F88" s="33"/>
      <c r="G88" s="7"/>
      <c r="H88" s="47"/>
      <c r="I88" s="33"/>
      <c r="J88" s="7"/>
      <c r="K88" s="47"/>
      <c r="L88" s="33"/>
      <c r="M88" s="7"/>
      <c r="N88" s="47"/>
      <c r="O88" s="33"/>
      <c r="P88" s="7"/>
      <c r="Q88" s="47"/>
      <c r="R88" s="33"/>
    </row>
    <row r="89" spans="2:18" ht="12.75">
      <c r="B89" s="2" t="s">
        <v>46</v>
      </c>
      <c r="F89" s="33"/>
      <c r="G89" s="7"/>
      <c r="H89" s="47"/>
      <c r="I89" s="33"/>
      <c r="J89" s="7"/>
      <c r="K89" s="47"/>
      <c r="L89" s="33"/>
      <c r="M89" s="7"/>
      <c r="N89" s="47"/>
      <c r="O89" s="33"/>
      <c r="P89" s="7"/>
      <c r="Q89" s="47"/>
      <c r="R89" s="33"/>
    </row>
    <row r="90" spans="2:18" ht="12.75">
      <c r="B90" s="2" t="s">
        <v>54</v>
      </c>
      <c r="F90" s="33"/>
      <c r="G90" s="7"/>
      <c r="H90" s="47"/>
      <c r="I90" s="33"/>
      <c r="J90" s="7"/>
      <c r="K90" s="47"/>
      <c r="L90" s="33"/>
      <c r="M90" s="7"/>
      <c r="N90" s="47"/>
      <c r="O90" s="33"/>
      <c r="P90" s="7"/>
      <c r="Q90" s="47"/>
      <c r="R90" s="33"/>
    </row>
    <row r="91" spans="2:18" ht="12.75">
      <c r="B91" s="2" t="s">
        <v>55</v>
      </c>
      <c r="F91" s="33"/>
      <c r="G91" s="7"/>
      <c r="H91" s="47"/>
      <c r="I91" s="33"/>
      <c r="J91" s="7"/>
      <c r="K91" s="47"/>
      <c r="L91" s="33"/>
      <c r="M91" s="7"/>
      <c r="N91" s="47"/>
      <c r="O91" s="33"/>
      <c r="P91" s="7"/>
      <c r="Q91" s="47"/>
      <c r="R91" s="33"/>
    </row>
    <row r="92" spans="1:18" ht="12.75">
      <c r="A92" s="2" t="s">
        <v>60</v>
      </c>
      <c r="F92" s="51"/>
      <c r="G92" s="6">
        <f>(SUM(F93:F97)+F99)/6</f>
        <v>0</v>
      </c>
      <c r="H92" s="47"/>
      <c r="I92" s="51"/>
      <c r="J92" s="6">
        <f>(SUM(I93:I97)+I99)/6</f>
        <v>0</v>
      </c>
      <c r="K92" s="47"/>
      <c r="L92" s="51"/>
      <c r="M92" s="6">
        <f>(SUM(L93:L97)+L99)/6</f>
        <v>0</v>
      </c>
      <c r="N92" s="47"/>
      <c r="O92" s="51"/>
      <c r="P92" s="6">
        <f>(SUM(O93:O97)+O99)/6</f>
        <v>0</v>
      </c>
      <c r="Q92" s="47"/>
      <c r="R92" s="33"/>
    </row>
    <row r="93" spans="2:18" ht="12.75">
      <c r="B93" s="2" t="s">
        <v>49</v>
      </c>
      <c r="F93" s="33"/>
      <c r="G93" s="7"/>
      <c r="H93" s="47"/>
      <c r="I93" s="33"/>
      <c r="J93" s="7"/>
      <c r="K93" s="47"/>
      <c r="L93" s="33"/>
      <c r="M93" s="7"/>
      <c r="N93" s="47"/>
      <c r="O93" s="33"/>
      <c r="P93" s="7"/>
      <c r="Q93" s="47"/>
      <c r="R93" s="33"/>
    </row>
    <row r="94" spans="2:18" ht="12.75">
      <c r="B94" s="2" t="s">
        <v>45</v>
      </c>
      <c r="F94" s="33"/>
      <c r="G94" s="7"/>
      <c r="H94" s="47"/>
      <c r="I94" s="33"/>
      <c r="J94" s="7"/>
      <c r="K94" s="47"/>
      <c r="L94" s="33"/>
      <c r="M94" s="7"/>
      <c r="N94" s="47"/>
      <c r="O94" s="33"/>
      <c r="P94" s="7"/>
      <c r="Q94" s="47"/>
      <c r="R94" s="33"/>
    </row>
    <row r="95" spans="2:18" ht="12.75">
      <c r="B95" s="2" t="s">
        <v>50</v>
      </c>
      <c r="F95" s="33"/>
      <c r="G95" s="7"/>
      <c r="H95" s="47"/>
      <c r="I95" s="33"/>
      <c r="J95" s="7"/>
      <c r="K95" s="47"/>
      <c r="L95" s="33"/>
      <c r="M95" s="7"/>
      <c r="N95" s="47"/>
      <c r="O95" s="33"/>
      <c r="P95" s="7"/>
      <c r="Q95" s="47"/>
      <c r="R95" s="33"/>
    </row>
    <row r="96" spans="2:18" ht="12.75">
      <c r="B96" s="2" t="s">
        <v>51</v>
      </c>
      <c r="F96" s="33"/>
      <c r="G96" s="7"/>
      <c r="H96" s="47"/>
      <c r="I96" s="33"/>
      <c r="J96" s="7"/>
      <c r="K96" s="47"/>
      <c r="L96" s="33"/>
      <c r="M96" s="7"/>
      <c r="N96" s="47"/>
      <c r="O96" s="33"/>
      <c r="P96" s="7"/>
      <c r="Q96" s="47"/>
      <c r="R96" s="33"/>
    </row>
    <row r="97" spans="2:18" ht="12.75">
      <c r="B97" s="2" t="s">
        <v>61</v>
      </c>
      <c r="F97" s="33"/>
      <c r="G97" s="7"/>
      <c r="H97" s="47"/>
      <c r="I97" s="33"/>
      <c r="J97" s="7"/>
      <c r="K97" s="47"/>
      <c r="L97" s="33"/>
      <c r="M97" s="7"/>
      <c r="N97" s="47"/>
      <c r="O97" s="33"/>
      <c r="P97" s="7"/>
      <c r="Q97" s="47"/>
      <c r="R97" s="33"/>
    </row>
    <row r="98" spans="2:18" ht="12.75">
      <c r="B98" s="2" t="s">
        <v>62</v>
      </c>
      <c r="F98" s="51"/>
      <c r="G98" s="7"/>
      <c r="H98" s="47"/>
      <c r="I98" s="51"/>
      <c r="J98" s="7"/>
      <c r="K98" s="47"/>
      <c r="L98" s="51"/>
      <c r="M98" s="7"/>
      <c r="N98" s="47"/>
      <c r="O98" s="51"/>
      <c r="P98" s="7"/>
      <c r="Q98" s="47"/>
      <c r="R98" s="33"/>
    </row>
    <row r="99" spans="2:18" ht="12.75">
      <c r="B99" s="2" t="s">
        <v>69</v>
      </c>
      <c r="F99" s="33"/>
      <c r="G99" s="7"/>
      <c r="H99" s="47"/>
      <c r="I99" s="33"/>
      <c r="J99" s="7"/>
      <c r="K99" s="47"/>
      <c r="L99" s="33"/>
      <c r="M99" s="7"/>
      <c r="N99" s="47"/>
      <c r="O99" s="33"/>
      <c r="P99" s="7"/>
      <c r="Q99" s="47"/>
      <c r="R99" s="33"/>
    </row>
    <row r="100" spans="1:18" ht="12.75">
      <c r="A100" s="2" t="s">
        <v>63</v>
      </c>
      <c r="F100" s="51"/>
      <c r="G100" s="6">
        <f>(SUM(F101:F105)+F107)/6</f>
        <v>0</v>
      </c>
      <c r="H100" s="47"/>
      <c r="I100" s="51"/>
      <c r="J100" s="6">
        <f>(SUM(I101:I105)+I107)/6</f>
        <v>0</v>
      </c>
      <c r="K100" s="47"/>
      <c r="L100" s="51"/>
      <c r="M100" s="6">
        <f>(SUM(L101:L105)+L107)/6</f>
        <v>0</v>
      </c>
      <c r="N100" s="47"/>
      <c r="O100" s="51"/>
      <c r="P100" s="6">
        <f>(SUM(O101:O105)+O107)/6</f>
        <v>0</v>
      </c>
      <c r="Q100" s="47"/>
      <c r="R100" s="33"/>
    </row>
    <row r="101" spans="2:18" ht="12.75">
      <c r="B101" s="2" t="s">
        <v>64</v>
      </c>
      <c r="F101" s="33"/>
      <c r="G101" s="7"/>
      <c r="H101" s="47"/>
      <c r="I101" s="33"/>
      <c r="J101" s="7"/>
      <c r="K101" s="47"/>
      <c r="L101" s="33"/>
      <c r="M101" s="7"/>
      <c r="N101" s="47"/>
      <c r="O101" s="33"/>
      <c r="P101" s="7"/>
      <c r="Q101" s="47"/>
      <c r="R101" s="33"/>
    </row>
    <row r="102" spans="2:18" ht="12.75">
      <c r="B102" s="2" t="s">
        <v>45</v>
      </c>
      <c r="F102" s="33"/>
      <c r="G102" s="7"/>
      <c r="H102" s="47"/>
      <c r="I102" s="33"/>
      <c r="J102" s="7"/>
      <c r="K102" s="47"/>
      <c r="L102" s="33"/>
      <c r="M102" s="7"/>
      <c r="N102" s="47"/>
      <c r="O102" s="33"/>
      <c r="P102" s="7"/>
      <c r="Q102" s="47"/>
      <c r="R102" s="33"/>
    </row>
    <row r="103" spans="2:18" ht="12.75">
      <c r="B103" s="2" t="s">
        <v>50</v>
      </c>
      <c r="F103" s="33"/>
      <c r="G103" s="7"/>
      <c r="H103" s="47"/>
      <c r="I103" s="33"/>
      <c r="J103" s="7"/>
      <c r="K103" s="47"/>
      <c r="L103" s="33"/>
      <c r="M103" s="7"/>
      <c r="N103" s="47"/>
      <c r="O103" s="33"/>
      <c r="P103" s="7"/>
      <c r="Q103" s="47"/>
      <c r="R103" s="33"/>
    </row>
    <row r="104" spans="2:18" ht="12.75">
      <c r="B104" s="2" t="s">
        <v>65</v>
      </c>
      <c r="F104" s="33"/>
      <c r="G104" s="7"/>
      <c r="H104" s="47"/>
      <c r="I104" s="33"/>
      <c r="J104" s="7"/>
      <c r="K104" s="47"/>
      <c r="L104" s="33"/>
      <c r="M104" s="7"/>
      <c r="N104" s="47"/>
      <c r="O104" s="33"/>
      <c r="P104" s="7"/>
      <c r="Q104" s="47"/>
      <c r="R104" s="33"/>
    </row>
    <row r="105" spans="2:18" ht="12.75">
      <c r="B105" s="2" t="s">
        <v>66</v>
      </c>
      <c r="F105" s="33"/>
      <c r="G105" s="7"/>
      <c r="H105" s="47"/>
      <c r="I105" s="33"/>
      <c r="J105" s="7"/>
      <c r="K105" s="47"/>
      <c r="L105" s="33"/>
      <c r="M105" s="7"/>
      <c r="N105" s="47"/>
      <c r="O105" s="33"/>
      <c r="P105" s="7"/>
      <c r="Q105" s="47"/>
      <c r="R105" s="33"/>
    </row>
    <row r="106" spans="2:18" ht="12.75">
      <c r="B106" s="2" t="s">
        <v>67</v>
      </c>
      <c r="F106" s="51"/>
      <c r="G106" s="7"/>
      <c r="H106" s="47"/>
      <c r="I106" s="51"/>
      <c r="J106" s="7"/>
      <c r="K106" s="47"/>
      <c r="L106" s="51"/>
      <c r="M106" s="7"/>
      <c r="N106" s="47"/>
      <c r="O106" s="51"/>
      <c r="P106" s="7"/>
      <c r="Q106" s="47"/>
      <c r="R106" s="33"/>
    </row>
    <row r="107" spans="2:18" ht="12.75">
      <c r="B107" s="2" t="s">
        <v>59</v>
      </c>
      <c r="F107" s="33"/>
      <c r="G107" s="7"/>
      <c r="H107" s="47"/>
      <c r="I107" s="33"/>
      <c r="J107" s="7"/>
      <c r="K107" s="47"/>
      <c r="L107" s="33"/>
      <c r="M107" s="7"/>
      <c r="N107" s="47"/>
      <c r="O107" s="33"/>
      <c r="P107" s="7"/>
      <c r="Q107" s="47"/>
      <c r="R107" s="33"/>
    </row>
    <row r="108" spans="1:18" ht="12.75">
      <c r="A108" s="2" t="s">
        <v>68</v>
      </c>
      <c r="F108" s="51"/>
      <c r="G108" s="6">
        <f>(SUM(F109:F113)+F115)/6</f>
        <v>0</v>
      </c>
      <c r="H108" s="47"/>
      <c r="I108" s="51"/>
      <c r="J108" s="6">
        <f>(SUM(I109:I113)+I115)/6</f>
        <v>0</v>
      </c>
      <c r="K108" s="47"/>
      <c r="L108" s="51"/>
      <c r="M108" s="6">
        <f>(SUM(L109:L113)+L115)/6</f>
        <v>0</v>
      </c>
      <c r="N108" s="47"/>
      <c r="O108" s="51"/>
      <c r="P108" s="6">
        <f>(SUM(O109:O113)+O115)/6</f>
        <v>0</v>
      </c>
      <c r="Q108" s="47"/>
      <c r="R108" s="33"/>
    </row>
    <row r="109" spans="2:18" ht="12.75">
      <c r="B109" s="2" t="s">
        <v>56</v>
      </c>
      <c r="F109" s="33"/>
      <c r="G109" s="7"/>
      <c r="H109" s="47"/>
      <c r="I109" s="33"/>
      <c r="J109" s="7"/>
      <c r="K109" s="47"/>
      <c r="L109" s="33"/>
      <c r="M109" s="7"/>
      <c r="N109" s="47"/>
      <c r="O109" s="33"/>
      <c r="P109" s="7"/>
      <c r="Q109" s="47"/>
      <c r="R109" s="33"/>
    </row>
    <row r="110" spans="2:18" ht="12.75">
      <c r="B110" s="2" t="s">
        <v>45</v>
      </c>
      <c r="F110" s="33"/>
      <c r="G110" s="7"/>
      <c r="H110" s="47"/>
      <c r="I110" s="33"/>
      <c r="J110" s="7"/>
      <c r="K110" s="47"/>
      <c r="L110" s="33"/>
      <c r="M110" s="7"/>
      <c r="N110" s="47"/>
      <c r="O110" s="33"/>
      <c r="P110" s="7"/>
      <c r="Q110" s="47"/>
      <c r="R110" s="33"/>
    </row>
    <row r="111" spans="2:18" ht="12.75">
      <c r="B111" s="2" t="s">
        <v>50</v>
      </c>
      <c r="F111" s="33"/>
      <c r="G111" s="7"/>
      <c r="H111" s="47"/>
      <c r="I111" s="33"/>
      <c r="J111" s="7"/>
      <c r="K111" s="47"/>
      <c r="L111" s="33"/>
      <c r="M111" s="7"/>
      <c r="N111" s="47"/>
      <c r="O111" s="33"/>
      <c r="P111" s="7"/>
      <c r="Q111" s="47"/>
      <c r="R111" s="33"/>
    </row>
    <row r="112" spans="2:18" ht="12.75">
      <c r="B112" s="2" t="s">
        <v>51</v>
      </c>
      <c r="F112" s="41"/>
      <c r="G112" s="18"/>
      <c r="H112" s="43"/>
      <c r="I112" s="41"/>
      <c r="J112" s="18"/>
      <c r="K112" s="43"/>
      <c r="L112" s="41"/>
      <c r="M112" s="18"/>
      <c r="N112" s="43"/>
      <c r="O112" s="41"/>
      <c r="P112" s="18"/>
      <c r="Q112" s="47"/>
      <c r="R112" s="33"/>
    </row>
    <row r="113" spans="2:18" ht="12.75">
      <c r="B113" s="2" t="s">
        <v>57</v>
      </c>
      <c r="F113" s="33"/>
      <c r="G113" s="7"/>
      <c r="H113" s="47"/>
      <c r="I113" s="33"/>
      <c r="J113" s="7"/>
      <c r="K113" s="47"/>
      <c r="L113" s="33"/>
      <c r="M113" s="7"/>
      <c r="N113" s="47"/>
      <c r="O113" s="33"/>
      <c r="P113" s="7"/>
      <c r="Q113" s="47"/>
      <c r="R113" s="33"/>
    </row>
    <row r="114" spans="2:18" ht="12.75">
      <c r="B114" s="2" t="s">
        <v>58</v>
      </c>
      <c r="F114" s="51"/>
      <c r="G114" s="7"/>
      <c r="H114" s="47"/>
      <c r="I114" s="51"/>
      <c r="J114" s="7"/>
      <c r="K114" s="47"/>
      <c r="L114" s="51"/>
      <c r="M114" s="7"/>
      <c r="N114" s="47"/>
      <c r="O114" s="51"/>
      <c r="P114" s="7"/>
      <c r="Q114" s="47"/>
      <c r="R114" s="33"/>
    </row>
    <row r="115" spans="2:18" ht="12.75">
      <c r="B115" s="2" t="s">
        <v>59</v>
      </c>
      <c r="F115" s="41"/>
      <c r="G115" s="18"/>
      <c r="H115" s="43"/>
      <c r="I115" s="41"/>
      <c r="J115" s="18"/>
      <c r="K115" s="43"/>
      <c r="L115" s="41"/>
      <c r="M115" s="18"/>
      <c r="N115" s="43"/>
      <c r="O115" s="41"/>
      <c r="P115" s="7"/>
      <c r="Q115" s="47"/>
      <c r="R115" s="33"/>
    </row>
    <row r="116" spans="3:18" ht="12.75">
      <c r="C116" s="8" t="s">
        <v>336</v>
      </c>
      <c r="D116" s="8"/>
      <c r="E116" s="8"/>
      <c r="F116" s="42"/>
      <c r="G116" s="14">
        <f>G67+G74+G80+G86+G92+G100+G108</f>
        <v>0</v>
      </c>
      <c r="H116" s="47"/>
      <c r="I116" s="42"/>
      <c r="J116" s="14">
        <f>J67+J74+J80+J86+J92+J100+J108</f>
        <v>0</v>
      </c>
      <c r="K116" s="47"/>
      <c r="L116" s="42"/>
      <c r="M116" s="14">
        <f>M67+M74+M80+M86+M92+M100+M108</f>
        <v>0</v>
      </c>
      <c r="N116" s="47"/>
      <c r="O116" s="42"/>
      <c r="P116" s="14">
        <f>P67+P74+P80+P86+P92+P100+P108</f>
        <v>0</v>
      </c>
      <c r="Q116" s="47"/>
      <c r="R116" s="33"/>
    </row>
    <row r="117" spans="3:18" ht="12.75">
      <c r="C117" s="8" t="s">
        <v>337</v>
      </c>
      <c r="D117" s="8"/>
      <c r="E117" s="8"/>
      <c r="F117" s="42"/>
      <c r="G117" s="14">
        <f>G116/7</f>
        <v>0</v>
      </c>
      <c r="H117" s="47"/>
      <c r="I117" s="42"/>
      <c r="J117" s="14">
        <f>J116/7</f>
        <v>0</v>
      </c>
      <c r="K117" s="47"/>
      <c r="L117" s="42"/>
      <c r="M117" s="14">
        <f>M116/7</f>
        <v>0</v>
      </c>
      <c r="N117" s="47"/>
      <c r="O117" s="42"/>
      <c r="P117" s="14">
        <f>P116/7</f>
        <v>0</v>
      </c>
      <c r="Q117" s="47"/>
      <c r="R117" s="33"/>
    </row>
    <row r="118" spans="3:18" ht="12.75">
      <c r="C118" s="8" t="s">
        <v>338</v>
      </c>
      <c r="D118" s="8"/>
      <c r="E118" s="8"/>
      <c r="F118" s="42"/>
      <c r="G118" s="14">
        <f>G117/5*100</f>
        <v>0</v>
      </c>
      <c r="H118" s="47"/>
      <c r="I118" s="42"/>
      <c r="J118" s="14">
        <f>J117/5*100</f>
        <v>0</v>
      </c>
      <c r="K118" s="47"/>
      <c r="L118" s="42"/>
      <c r="M118" s="14">
        <f>M117/5*100</f>
        <v>0</v>
      </c>
      <c r="N118" s="47"/>
      <c r="O118" s="42"/>
      <c r="P118" s="14">
        <f>P117/5*100</f>
        <v>0</v>
      </c>
      <c r="Q118" s="47"/>
      <c r="R118" s="33"/>
    </row>
    <row r="119" spans="6:18" ht="12.75">
      <c r="F119" s="47"/>
      <c r="H119" s="47"/>
      <c r="I119" s="47"/>
      <c r="K119" s="47"/>
      <c r="L119" s="47"/>
      <c r="N119" s="47"/>
      <c r="O119" s="47"/>
      <c r="Q119" s="47"/>
      <c r="R119" s="33"/>
    </row>
    <row r="120" spans="6:18" ht="12.75">
      <c r="F120" s="47"/>
      <c r="H120" s="47"/>
      <c r="I120" s="47"/>
      <c r="K120" s="47"/>
      <c r="L120" s="47"/>
      <c r="N120" s="47"/>
      <c r="O120" s="47"/>
      <c r="Q120" s="47"/>
      <c r="R120" s="33"/>
    </row>
    <row r="121" spans="1:18" ht="12.75">
      <c r="A121" s="17" t="s">
        <v>325</v>
      </c>
      <c r="F121" s="47"/>
      <c r="H121" s="47"/>
      <c r="I121" s="47"/>
      <c r="K121" s="47"/>
      <c r="L121" s="47"/>
      <c r="N121" s="47"/>
      <c r="O121" s="47"/>
      <c r="Q121" s="47"/>
      <c r="R121" s="33"/>
    </row>
    <row r="122" spans="1:18" ht="12.75">
      <c r="A122" s="9" t="s">
        <v>326</v>
      </c>
      <c r="F122" s="47"/>
      <c r="H122" s="47"/>
      <c r="I122" s="47"/>
      <c r="K122" s="47"/>
      <c r="L122" s="47"/>
      <c r="N122" s="47"/>
      <c r="O122" s="47"/>
      <c r="Q122" s="47"/>
      <c r="R122" s="33"/>
    </row>
    <row r="123" spans="1:18" ht="12.75">
      <c r="A123" s="9" t="s">
        <v>327</v>
      </c>
      <c r="F123" s="47"/>
      <c r="H123" s="47"/>
      <c r="I123" s="47"/>
      <c r="K123" s="47"/>
      <c r="L123" s="47"/>
      <c r="N123" s="47"/>
      <c r="O123" s="47"/>
      <c r="Q123" s="47"/>
      <c r="R123" s="33"/>
    </row>
    <row r="124" spans="1:18" ht="12.75">
      <c r="A124" s="9" t="s">
        <v>328</v>
      </c>
      <c r="F124" s="47"/>
      <c r="H124" s="47"/>
      <c r="I124" s="47"/>
      <c r="K124" s="47"/>
      <c r="L124" s="47"/>
      <c r="N124" s="47"/>
      <c r="O124" s="47"/>
      <c r="Q124" s="47"/>
      <c r="R124" s="33"/>
    </row>
    <row r="125" spans="1:18" ht="12.75">
      <c r="A125" s="9" t="s">
        <v>329</v>
      </c>
      <c r="F125" s="47"/>
      <c r="H125" s="47"/>
      <c r="I125" s="47"/>
      <c r="K125" s="47"/>
      <c r="L125" s="47"/>
      <c r="N125" s="47"/>
      <c r="O125" s="47"/>
      <c r="Q125" s="47"/>
      <c r="R125" s="33"/>
    </row>
    <row r="126" spans="1:18" ht="12.75">
      <c r="A126" s="9" t="s">
        <v>330</v>
      </c>
      <c r="F126" s="47"/>
      <c r="H126" s="47"/>
      <c r="I126" s="47"/>
      <c r="K126" s="47"/>
      <c r="L126" s="47"/>
      <c r="N126" s="47"/>
      <c r="O126" s="47"/>
      <c r="Q126" s="47"/>
      <c r="R126" s="33"/>
    </row>
    <row r="127" spans="1:18" ht="12.75">
      <c r="A127" s="9" t="s">
        <v>331</v>
      </c>
      <c r="F127" s="47"/>
      <c r="H127" s="47"/>
      <c r="I127" s="47"/>
      <c r="K127" s="47"/>
      <c r="L127" s="47"/>
      <c r="N127" s="47"/>
      <c r="O127" s="47"/>
      <c r="Q127" s="47"/>
      <c r="R127" s="33"/>
    </row>
    <row r="128" spans="6:18" ht="12.75">
      <c r="F128" s="47"/>
      <c r="H128" s="47"/>
      <c r="I128" s="47"/>
      <c r="K128" s="47"/>
      <c r="L128" s="47"/>
      <c r="N128" s="47"/>
      <c r="O128" s="47"/>
      <c r="Q128" s="47"/>
      <c r="R128" s="33"/>
    </row>
    <row r="129" spans="1:18" ht="12.75">
      <c r="A129" s="10" t="s">
        <v>89</v>
      </c>
      <c r="E129" s="9"/>
      <c r="F129" s="33" t="s">
        <v>412</v>
      </c>
      <c r="G129" s="11" t="s">
        <v>413</v>
      </c>
      <c r="H129" s="46" t="s">
        <v>335</v>
      </c>
      <c r="I129" s="33" t="s">
        <v>412</v>
      </c>
      <c r="J129" s="11" t="s">
        <v>413</v>
      </c>
      <c r="K129" s="48" t="s">
        <v>335</v>
      </c>
      <c r="L129" s="33" t="s">
        <v>412</v>
      </c>
      <c r="M129" s="11" t="s">
        <v>413</v>
      </c>
      <c r="N129" s="48" t="s">
        <v>335</v>
      </c>
      <c r="O129" s="33" t="s">
        <v>414</v>
      </c>
      <c r="P129" s="11" t="s">
        <v>413</v>
      </c>
      <c r="Q129" s="44" t="s">
        <v>335</v>
      </c>
      <c r="R129" s="45" t="s">
        <v>416</v>
      </c>
    </row>
    <row r="130" spans="5:18" ht="38.25">
      <c r="E130" s="8"/>
      <c r="F130" s="39" t="s">
        <v>86</v>
      </c>
      <c r="G130" s="4" t="s">
        <v>87</v>
      </c>
      <c r="H130" s="33"/>
      <c r="I130" s="39" t="s">
        <v>86</v>
      </c>
      <c r="J130" s="4" t="s">
        <v>87</v>
      </c>
      <c r="K130" s="33"/>
      <c r="L130" s="39" t="s">
        <v>86</v>
      </c>
      <c r="M130" s="4" t="s">
        <v>87</v>
      </c>
      <c r="N130" s="33"/>
      <c r="O130" s="39" t="s">
        <v>86</v>
      </c>
      <c r="P130" s="4" t="s">
        <v>87</v>
      </c>
      <c r="Q130" s="47"/>
      <c r="R130" s="33"/>
    </row>
    <row r="131" spans="1:18" ht="12.75">
      <c r="A131" s="2" t="s">
        <v>30</v>
      </c>
      <c r="F131" s="51"/>
      <c r="G131" s="6">
        <f>SUM(F132:F137)/6</f>
        <v>0</v>
      </c>
      <c r="H131" s="47"/>
      <c r="I131" s="51"/>
      <c r="J131" s="6">
        <f>SUM(I132:I137)/6</f>
        <v>0</v>
      </c>
      <c r="K131" s="47"/>
      <c r="L131" s="51"/>
      <c r="M131" s="6">
        <f>SUM(L132:L137)/6</f>
        <v>0</v>
      </c>
      <c r="N131" s="47"/>
      <c r="O131" s="51"/>
      <c r="P131" s="6">
        <f>SUM(O132:O137)/6</f>
        <v>0</v>
      </c>
      <c r="Q131" s="47"/>
      <c r="R131" s="33"/>
    </row>
    <row r="132" spans="2:18" ht="12.75">
      <c r="B132" s="2" t="s">
        <v>31</v>
      </c>
      <c r="F132" s="33"/>
      <c r="G132" s="7"/>
      <c r="H132" s="47"/>
      <c r="I132" s="33"/>
      <c r="J132" s="7"/>
      <c r="K132" s="47"/>
      <c r="L132" s="33"/>
      <c r="M132" s="7"/>
      <c r="N132" s="47"/>
      <c r="O132" s="33"/>
      <c r="P132" s="7"/>
      <c r="Q132" s="47"/>
      <c r="R132" s="33"/>
    </row>
    <row r="133" spans="2:18" ht="12.75">
      <c r="B133" s="2" t="s">
        <v>32</v>
      </c>
      <c r="F133" s="41"/>
      <c r="G133" s="18"/>
      <c r="H133" s="43"/>
      <c r="I133" s="41"/>
      <c r="J133" s="18"/>
      <c r="K133" s="43"/>
      <c r="L133" s="41"/>
      <c r="M133" s="18"/>
      <c r="N133" s="43"/>
      <c r="O133" s="41"/>
      <c r="P133" s="7"/>
      <c r="Q133" s="47"/>
      <c r="R133" s="33"/>
    </row>
    <row r="134" spans="2:18" ht="12.75">
      <c r="B134" s="2" t="s">
        <v>33</v>
      </c>
      <c r="F134" s="33"/>
      <c r="G134" s="7"/>
      <c r="H134" s="47"/>
      <c r="I134" s="33"/>
      <c r="J134" s="7"/>
      <c r="K134" s="47"/>
      <c r="L134" s="33"/>
      <c r="M134" s="7"/>
      <c r="N134" s="47"/>
      <c r="O134" s="33"/>
      <c r="P134" s="7"/>
      <c r="Q134" s="47"/>
      <c r="R134" s="33"/>
    </row>
    <row r="135" spans="2:18" ht="12.75">
      <c r="B135" s="2" t="s">
        <v>34</v>
      </c>
      <c r="F135" s="33"/>
      <c r="G135" s="7"/>
      <c r="H135" s="47"/>
      <c r="I135" s="33"/>
      <c r="J135" s="7"/>
      <c r="K135" s="47"/>
      <c r="L135" s="33"/>
      <c r="M135" s="7"/>
      <c r="N135" s="47"/>
      <c r="O135" s="33"/>
      <c r="P135" s="7"/>
      <c r="Q135" s="47"/>
      <c r="R135" s="33"/>
    </row>
    <row r="136" spans="2:18" ht="12.75">
      <c r="B136" s="2" t="s">
        <v>35</v>
      </c>
      <c r="F136" s="33"/>
      <c r="G136" s="7"/>
      <c r="H136" s="47"/>
      <c r="I136" s="33"/>
      <c r="J136" s="7"/>
      <c r="K136" s="47"/>
      <c r="L136" s="33"/>
      <c r="M136" s="7"/>
      <c r="N136" s="47"/>
      <c r="O136" s="33"/>
      <c r="P136" s="7"/>
      <c r="Q136" s="47"/>
      <c r="R136" s="33"/>
    </row>
    <row r="137" spans="2:18" ht="12.75">
      <c r="B137" s="2" t="s">
        <v>36</v>
      </c>
      <c r="F137" s="33"/>
      <c r="G137" s="7"/>
      <c r="H137" s="47"/>
      <c r="I137" s="33"/>
      <c r="J137" s="7"/>
      <c r="K137" s="47"/>
      <c r="L137" s="33"/>
      <c r="M137" s="7"/>
      <c r="N137" s="47"/>
      <c r="O137" s="33"/>
      <c r="P137" s="7"/>
      <c r="Q137" s="47"/>
      <c r="R137" s="33"/>
    </row>
    <row r="138" spans="1:18" ht="12.75">
      <c r="A138" s="2" t="s">
        <v>43</v>
      </c>
      <c r="F138" s="51"/>
      <c r="G138" s="6">
        <f>SUM(F139:F143)/5</f>
        <v>0</v>
      </c>
      <c r="H138" s="47"/>
      <c r="I138" s="51"/>
      <c r="J138" s="6">
        <f>SUM(I139:I143)/5</f>
        <v>0</v>
      </c>
      <c r="K138" s="47"/>
      <c r="L138" s="51"/>
      <c r="M138" s="6">
        <f>SUM(L139:L143)/5</f>
        <v>0</v>
      </c>
      <c r="N138" s="47"/>
      <c r="O138" s="51"/>
      <c r="P138" s="6">
        <f>SUM(O139:O143)/5</f>
        <v>0</v>
      </c>
      <c r="Q138" s="47"/>
      <c r="R138" s="33"/>
    </row>
    <row r="139" spans="2:18" ht="12.75">
      <c r="B139" s="2" t="s">
        <v>37</v>
      </c>
      <c r="F139" s="33"/>
      <c r="G139" s="7"/>
      <c r="H139" s="47"/>
      <c r="I139" s="33"/>
      <c r="J139" s="7"/>
      <c r="K139" s="47"/>
      <c r="L139" s="33"/>
      <c r="M139" s="7"/>
      <c r="N139" s="47"/>
      <c r="O139" s="33"/>
      <c r="P139" s="7"/>
      <c r="Q139" s="47"/>
      <c r="R139" s="33"/>
    </row>
    <row r="140" spans="2:18" ht="12.75">
      <c r="B140" s="2" t="s">
        <v>38</v>
      </c>
      <c r="F140" s="33"/>
      <c r="G140" s="7"/>
      <c r="H140" s="47"/>
      <c r="I140" s="33"/>
      <c r="J140" s="7"/>
      <c r="K140" s="47"/>
      <c r="L140" s="33"/>
      <c r="M140" s="7"/>
      <c r="N140" s="47"/>
      <c r="O140" s="33"/>
      <c r="P140" s="7"/>
      <c r="Q140" s="47"/>
      <c r="R140" s="33"/>
    </row>
    <row r="141" spans="2:18" ht="12.75">
      <c r="B141" s="2" t="s">
        <v>39</v>
      </c>
      <c r="F141" s="33"/>
      <c r="G141" s="7"/>
      <c r="H141" s="47"/>
      <c r="I141" s="33"/>
      <c r="J141" s="7"/>
      <c r="K141" s="47"/>
      <c r="L141" s="33"/>
      <c r="M141" s="7"/>
      <c r="N141" s="47"/>
      <c r="O141" s="33"/>
      <c r="P141" s="7"/>
      <c r="Q141" s="47"/>
      <c r="R141" s="33"/>
    </row>
    <row r="142" spans="2:18" ht="12.75">
      <c r="B142" s="2" t="s">
        <v>40</v>
      </c>
      <c r="F142" s="33"/>
      <c r="G142" s="7"/>
      <c r="H142" s="47"/>
      <c r="I142" s="33"/>
      <c r="J142" s="7"/>
      <c r="K142" s="47"/>
      <c r="L142" s="33"/>
      <c r="M142" s="7"/>
      <c r="N142" s="47"/>
      <c r="O142" s="33"/>
      <c r="P142" s="7"/>
      <c r="Q142" s="47"/>
      <c r="R142" s="33"/>
    </row>
    <row r="143" spans="2:18" ht="12.75">
      <c r="B143" s="2" t="s">
        <v>41</v>
      </c>
      <c r="F143" s="33"/>
      <c r="G143" s="7"/>
      <c r="H143" s="47"/>
      <c r="I143" s="33"/>
      <c r="J143" s="7"/>
      <c r="K143" s="47"/>
      <c r="L143" s="33"/>
      <c r="M143" s="7"/>
      <c r="N143" s="47"/>
      <c r="O143" s="33"/>
      <c r="P143" s="7"/>
      <c r="Q143" s="47"/>
      <c r="R143" s="33"/>
    </row>
    <row r="144" spans="1:18" ht="12.75">
      <c r="A144" s="2" t="s">
        <v>42</v>
      </c>
      <c r="F144" s="51"/>
      <c r="G144" s="6">
        <f>SUM(F145:F149)/5</f>
        <v>0</v>
      </c>
      <c r="H144" s="47"/>
      <c r="I144" s="51"/>
      <c r="J144" s="6">
        <f>SUM(I145:I149)/5</f>
        <v>0</v>
      </c>
      <c r="K144" s="47"/>
      <c r="L144" s="51"/>
      <c r="M144" s="6">
        <f>SUM(L145:L149)/5</f>
        <v>0</v>
      </c>
      <c r="N144" s="47"/>
      <c r="O144" s="51"/>
      <c r="P144" s="6">
        <f>SUM(O145:O149)/5</f>
        <v>0</v>
      </c>
      <c r="Q144" s="47"/>
      <c r="R144" s="33"/>
    </row>
    <row r="145" spans="2:18" ht="12.75">
      <c r="B145" s="2" t="s">
        <v>44</v>
      </c>
      <c r="F145" s="33"/>
      <c r="G145" s="7"/>
      <c r="H145" s="47"/>
      <c r="I145" s="33"/>
      <c r="J145" s="7"/>
      <c r="K145" s="47"/>
      <c r="L145" s="33"/>
      <c r="M145" s="7"/>
      <c r="N145" s="47"/>
      <c r="O145" s="33"/>
      <c r="P145" s="7"/>
      <c r="Q145" s="47"/>
      <c r="R145" s="33"/>
    </row>
    <row r="146" spans="2:18" ht="12.75">
      <c r="B146" s="2" t="s">
        <v>45</v>
      </c>
      <c r="F146" s="33"/>
      <c r="G146" s="7"/>
      <c r="H146" s="47"/>
      <c r="I146" s="33"/>
      <c r="J146" s="7"/>
      <c r="K146" s="47"/>
      <c r="L146" s="33"/>
      <c r="M146" s="7"/>
      <c r="N146" s="47"/>
      <c r="O146" s="33"/>
      <c r="P146" s="7"/>
      <c r="Q146" s="47"/>
      <c r="R146" s="33"/>
    </row>
    <row r="147" spans="2:18" ht="12.75">
      <c r="B147" s="2" t="s">
        <v>46</v>
      </c>
      <c r="F147" s="33"/>
      <c r="G147" s="7"/>
      <c r="H147" s="47"/>
      <c r="I147" s="33"/>
      <c r="J147" s="7"/>
      <c r="K147" s="47"/>
      <c r="L147" s="33"/>
      <c r="M147" s="7"/>
      <c r="N147" s="47"/>
      <c r="O147" s="33"/>
      <c r="P147" s="7"/>
      <c r="Q147" s="47"/>
      <c r="R147" s="33"/>
    </row>
    <row r="148" spans="2:18" ht="12.75">
      <c r="B148" s="2" t="s">
        <v>48</v>
      </c>
      <c r="F148" s="33"/>
      <c r="G148" s="7"/>
      <c r="H148" s="47"/>
      <c r="I148" s="33"/>
      <c r="J148" s="7"/>
      <c r="K148" s="47"/>
      <c r="L148" s="33"/>
      <c r="M148" s="7"/>
      <c r="N148" s="47"/>
      <c r="O148" s="33"/>
      <c r="P148" s="7"/>
      <c r="Q148" s="47"/>
      <c r="R148" s="33"/>
    </row>
    <row r="149" spans="2:18" ht="12.75">
      <c r="B149" s="2" t="s">
        <v>47</v>
      </c>
      <c r="F149" s="33"/>
      <c r="G149" s="7"/>
      <c r="H149" s="47"/>
      <c r="I149" s="33"/>
      <c r="J149" s="7"/>
      <c r="K149" s="47"/>
      <c r="L149" s="33"/>
      <c r="M149" s="7"/>
      <c r="N149" s="47"/>
      <c r="O149" s="33"/>
      <c r="P149" s="7"/>
      <c r="Q149" s="47"/>
      <c r="R149" s="33"/>
    </row>
    <row r="150" spans="1:18" ht="12.75">
      <c r="A150" s="2" t="s">
        <v>52</v>
      </c>
      <c r="F150" s="51"/>
      <c r="G150" s="6">
        <f>SUM(F151:F155)/5</f>
        <v>0</v>
      </c>
      <c r="H150" s="47"/>
      <c r="I150" s="51"/>
      <c r="J150" s="6">
        <f>SUM(I151:I155)/5</f>
        <v>0</v>
      </c>
      <c r="K150" s="47"/>
      <c r="L150" s="51"/>
      <c r="M150" s="6">
        <f>SUM(L151:L155)/5</f>
        <v>0</v>
      </c>
      <c r="N150" s="47"/>
      <c r="O150" s="51"/>
      <c r="P150" s="6">
        <f>SUM(O151:O155)/5</f>
        <v>0</v>
      </c>
      <c r="Q150" s="47"/>
      <c r="R150" s="33"/>
    </row>
    <row r="151" spans="2:18" ht="12.75">
      <c r="B151" s="2" t="s">
        <v>53</v>
      </c>
      <c r="F151" s="33"/>
      <c r="G151" s="7"/>
      <c r="H151" s="47"/>
      <c r="I151" s="33"/>
      <c r="J151" s="7"/>
      <c r="K151" s="47"/>
      <c r="L151" s="33"/>
      <c r="M151" s="7"/>
      <c r="N151" s="47"/>
      <c r="O151" s="33"/>
      <c r="P151" s="7"/>
      <c r="Q151" s="47"/>
      <c r="R151" s="33"/>
    </row>
    <row r="152" spans="2:18" ht="12.75">
      <c r="B152" s="2" t="s">
        <v>45</v>
      </c>
      <c r="F152" s="33"/>
      <c r="G152" s="7"/>
      <c r="H152" s="47"/>
      <c r="I152" s="33"/>
      <c r="J152" s="7"/>
      <c r="K152" s="47"/>
      <c r="L152" s="33"/>
      <c r="M152" s="7"/>
      <c r="N152" s="47"/>
      <c r="O152" s="33"/>
      <c r="P152" s="7"/>
      <c r="Q152" s="47"/>
      <c r="R152" s="33"/>
    </row>
    <row r="153" spans="2:18" ht="12.75">
      <c r="B153" s="2" t="s">
        <v>46</v>
      </c>
      <c r="F153" s="33"/>
      <c r="G153" s="7"/>
      <c r="H153" s="47"/>
      <c r="I153" s="33"/>
      <c r="J153" s="7"/>
      <c r="K153" s="47"/>
      <c r="L153" s="33"/>
      <c r="M153" s="7"/>
      <c r="N153" s="47"/>
      <c r="O153" s="33"/>
      <c r="P153" s="7"/>
      <c r="Q153" s="47"/>
      <c r="R153" s="33"/>
    </row>
    <row r="154" spans="2:18" ht="12.75">
      <c r="B154" s="2" t="s">
        <v>54</v>
      </c>
      <c r="F154" s="33"/>
      <c r="G154" s="7"/>
      <c r="H154" s="47"/>
      <c r="I154" s="33"/>
      <c r="J154" s="7"/>
      <c r="K154" s="47"/>
      <c r="L154" s="33"/>
      <c r="M154" s="7"/>
      <c r="N154" s="47"/>
      <c r="O154" s="33"/>
      <c r="P154" s="7"/>
      <c r="Q154" s="47"/>
      <c r="R154" s="33"/>
    </row>
    <row r="155" spans="2:18" ht="12.75">
      <c r="B155" s="2" t="s">
        <v>55</v>
      </c>
      <c r="F155" s="33"/>
      <c r="G155" s="7"/>
      <c r="H155" s="47"/>
      <c r="I155" s="33"/>
      <c r="J155" s="7"/>
      <c r="K155" s="47"/>
      <c r="L155" s="33"/>
      <c r="M155" s="7"/>
      <c r="N155" s="47"/>
      <c r="O155" s="33"/>
      <c r="P155" s="7"/>
      <c r="Q155" s="47"/>
      <c r="R155" s="33"/>
    </row>
    <row r="156" spans="1:18" ht="12.75">
      <c r="A156" s="2" t="s">
        <v>60</v>
      </c>
      <c r="F156" s="51"/>
      <c r="G156" s="6">
        <f>(SUM(F157:F161)+F163)/6</f>
        <v>0</v>
      </c>
      <c r="H156" s="47"/>
      <c r="I156" s="51"/>
      <c r="J156" s="6">
        <f>(SUM(I157:I161)+I163)/6</f>
        <v>0</v>
      </c>
      <c r="K156" s="47"/>
      <c r="L156" s="51"/>
      <c r="M156" s="6">
        <f>(SUM(L157:L161)+L163)/6</f>
        <v>0</v>
      </c>
      <c r="N156" s="47"/>
      <c r="O156" s="51"/>
      <c r="P156" s="6">
        <f>(SUM(O157:O161)+O163)/6</f>
        <v>0</v>
      </c>
      <c r="Q156" s="47"/>
      <c r="R156" s="33"/>
    </row>
    <row r="157" spans="2:18" ht="12.75">
      <c r="B157" s="2" t="s">
        <v>49</v>
      </c>
      <c r="F157" s="33"/>
      <c r="G157" s="7"/>
      <c r="H157" s="47"/>
      <c r="I157" s="33"/>
      <c r="J157" s="7"/>
      <c r="K157" s="47"/>
      <c r="L157" s="33"/>
      <c r="M157" s="7"/>
      <c r="N157" s="47"/>
      <c r="O157" s="33"/>
      <c r="P157" s="7"/>
      <c r="Q157" s="47"/>
      <c r="R157" s="33"/>
    </row>
    <row r="158" spans="2:18" ht="12.75">
      <c r="B158" s="2" t="s">
        <v>45</v>
      </c>
      <c r="F158" s="33"/>
      <c r="G158" s="7"/>
      <c r="H158" s="47"/>
      <c r="I158" s="33"/>
      <c r="J158" s="7"/>
      <c r="K158" s="47"/>
      <c r="L158" s="33"/>
      <c r="M158" s="7"/>
      <c r="N158" s="47"/>
      <c r="O158" s="33"/>
      <c r="P158" s="7"/>
      <c r="Q158" s="47"/>
      <c r="R158" s="33"/>
    </row>
    <row r="159" spans="2:18" ht="12.75">
      <c r="B159" s="2" t="s">
        <v>50</v>
      </c>
      <c r="F159" s="33"/>
      <c r="G159" s="7"/>
      <c r="H159" s="47"/>
      <c r="I159" s="33"/>
      <c r="J159" s="7"/>
      <c r="K159" s="47"/>
      <c r="L159" s="33"/>
      <c r="M159" s="7"/>
      <c r="N159" s="47"/>
      <c r="O159" s="33"/>
      <c r="P159" s="7"/>
      <c r="Q159" s="47"/>
      <c r="R159" s="33"/>
    </row>
    <row r="160" spans="2:18" ht="12.75">
      <c r="B160" s="2" t="s">
        <v>51</v>
      </c>
      <c r="F160" s="33"/>
      <c r="G160" s="7"/>
      <c r="H160" s="47"/>
      <c r="I160" s="33"/>
      <c r="J160" s="7"/>
      <c r="K160" s="47"/>
      <c r="L160" s="33"/>
      <c r="M160" s="7"/>
      <c r="N160" s="47"/>
      <c r="O160" s="33"/>
      <c r="P160" s="7"/>
      <c r="Q160" s="47"/>
      <c r="R160" s="33"/>
    </row>
    <row r="161" spans="2:18" ht="12.75">
      <c r="B161" s="2" t="s">
        <v>61</v>
      </c>
      <c r="F161" s="33"/>
      <c r="G161" s="7"/>
      <c r="H161" s="47"/>
      <c r="I161" s="33"/>
      <c r="J161" s="7"/>
      <c r="K161" s="47"/>
      <c r="L161" s="33"/>
      <c r="M161" s="7"/>
      <c r="N161" s="47"/>
      <c r="O161" s="33"/>
      <c r="P161" s="7"/>
      <c r="Q161" s="47"/>
      <c r="R161" s="33"/>
    </row>
    <row r="162" spans="2:18" ht="12.75">
      <c r="B162" s="2" t="s">
        <v>62</v>
      </c>
      <c r="F162" s="51"/>
      <c r="G162" s="7"/>
      <c r="H162" s="47"/>
      <c r="I162" s="51"/>
      <c r="J162" s="7"/>
      <c r="K162" s="47"/>
      <c r="L162" s="51"/>
      <c r="M162" s="7"/>
      <c r="N162" s="47"/>
      <c r="O162" s="51"/>
      <c r="P162" s="7"/>
      <c r="Q162" s="47"/>
      <c r="R162" s="33"/>
    </row>
    <row r="163" spans="2:18" ht="12.75">
      <c r="B163" s="2" t="s">
        <v>69</v>
      </c>
      <c r="F163" s="33"/>
      <c r="G163" s="7"/>
      <c r="H163" s="47"/>
      <c r="I163" s="33"/>
      <c r="J163" s="7"/>
      <c r="K163" s="47"/>
      <c r="L163" s="33"/>
      <c r="M163" s="7"/>
      <c r="N163" s="47"/>
      <c r="O163" s="33"/>
      <c r="P163" s="7"/>
      <c r="Q163" s="47"/>
      <c r="R163" s="33"/>
    </row>
    <row r="164" spans="1:18" ht="12.75">
      <c r="A164" s="2" t="s">
        <v>63</v>
      </c>
      <c r="F164" s="51"/>
      <c r="G164" s="6">
        <f>(SUM(F165:F169)+F171)/6</f>
        <v>0</v>
      </c>
      <c r="H164" s="47"/>
      <c r="I164" s="51"/>
      <c r="J164" s="6">
        <f>(SUM(I165:I169)+I171)/6</f>
        <v>0</v>
      </c>
      <c r="K164" s="47"/>
      <c r="L164" s="51"/>
      <c r="M164" s="6">
        <f>(SUM(L165:L169)+L171)/6</f>
        <v>0</v>
      </c>
      <c r="N164" s="47"/>
      <c r="O164" s="51"/>
      <c r="P164" s="6">
        <f>(SUM(O165:O169)+O171)/6</f>
        <v>0</v>
      </c>
      <c r="Q164" s="47"/>
      <c r="R164" s="33"/>
    </row>
    <row r="165" spans="2:18" ht="12.75">
      <c r="B165" s="2" t="s">
        <v>64</v>
      </c>
      <c r="F165" s="33"/>
      <c r="G165" s="7"/>
      <c r="H165" s="47"/>
      <c r="I165" s="33"/>
      <c r="J165" s="7"/>
      <c r="K165" s="47"/>
      <c r="L165" s="33"/>
      <c r="M165" s="7"/>
      <c r="N165" s="47"/>
      <c r="O165" s="33"/>
      <c r="P165" s="7"/>
      <c r="Q165" s="47"/>
      <c r="R165" s="33"/>
    </row>
    <row r="166" spans="2:18" ht="12.75">
      <c r="B166" s="2" t="s">
        <v>45</v>
      </c>
      <c r="F166" s="33"/>
      <c r="G166" s="7"/>
      <c r="H166" s="47"/>
      <c r="I166" s="33"/>
      <c r="J166" s="7"/>
      <c r="K166" s="47"/>
      <c r="L166" s="33"/>
      <c r="M166" s="7"/>
      <c r="N166" s="47"/>
      <c r="O166" s="33"/>
      <c r="P166" s="7"/>
      <c r="Q166" s="47"/>
      <c r="R166" s="33"/>
    </row>
    <row r="167" spans="2:18" ht="12.75">
      <c r="B167" s="2" t="s">
        <v>50</v>
      </c>
      <c r="F167" s="33"/>
      <c r="G167" s="7"/>
      <c r="H167" s="47"/>
      <c r="I167" s="33"/>
      <c r="J167" s="7"/>
      <c r="K167" s="47"/>
      <c r="L167" s="33"/>
      <c r="M167" s="7"/>
      <c r="N167" s="47"/>
      <c r="O167" s="33"/>
      <c r="P167" s="7"/>
      <c r="Q167" s="47"/>
      <c r="R167" s="33"/>
    </row>
    <row r="168" spans="2:18" ht="12.75">
      <c r="B168" s="2" t="s">
        <v>65</v>
      </c>
      <c r="F168" s="33"/>
      <c r="G168" s="7"/>
      <c r="H168" s="47"/>
      <c r="I168" s="33"/>
      <c r="J168" s="7"/>
      <c r="K168" s="47"/>
      <c r="L168" s="33"/>
      <c r="M168" s="7"/>
      <c r="N168" s="47"/>
      <c r="O168" s="33"/>
      <c r="P168" s="7"/>
      <c r="Q168" s="47"/>
      <c r="R168" s="33"/>
    </row>
    <row r="169" spans="2:18" ht="12.75">
      <c r="B169" s="2" t="s">
        <v>66</v>
      </c>
      <c r="F169" s="33"/>
      <c r="G169" s="7"/>
      <c r="H169" s="47"/>
      <c r="I169" s="33"/>
      <c r="J169" s="7"/>
      <c r="K169" s="47"/>
      <c r="L169" s="33"/>
      <c r="M169" s="7"/>
      <c r="N169" s="47"/>
      <c r="O169" s="33"/>
      <c r="P169" s="7"/>
      <c r="Q169" s="47"/>
      <c r="R169" s="33"/>
    </row>
    <row r="170" spans="2:18" ht="12.75">
      <c r="B170" s="2" t="s">
        <v>67</v>
      </c>
      <c r="F170" s="51"/>
      <c r="G170" s="7"/>
      <c r="H170" s="47"/>
      <c r="I170" s="51"/>
      <c r="J170" s="7"/>
      <c r="K170" s="47"/>
      <c r="L170" s="51"/>
      <c r="M170" s="7"/>
      <c r="N170" s="47"/>
      <c r="O170" s="51"/>
      <c r="P170" s="7"/>
      <c r="Q170" s="47"/>
      <c r="R170" s="33"/>
    </row>
    <row r="171" spans="2:18" ht="12.75">
      <c r="B171" s="2" t="s">
        <v>59</v>
      </c>
      <c r="F171" s="33"/>
      <c r="G171" s="7"/>
      <c r="H171" s="47"/>
      <c r="I171" s="33"/>
      <c r="J171" s="7"/>
      <c r="K171" s="47"/>
      <c r="L171" s="33"/>
      <c r="M171" s="7"/>
      <c r="N171" s="47"/>
      <c r="O171" s="33"/>
      <c r="P171" s="7"/>
      <c r="Q171" s="47"/>
      <c r="R171" s="33"/>
    </row>
    <row r="172" spans="1:18" ht="12.75">
      <c r="A172" s="2" t="s">
        <v>68</v>
      </c>
      <c r="F172" s="51"/>
      <c r="G172" s="6">
        <f>(SUM(F173:F177)+F179)/6</f>
        <v>0</v>
      </c>
      <c r="H172" s="47"/>
      <c r="I172" s="51"/>
      <c r="J172" s="6">
        <f>(SUM(I173:I177)+I179)/6</f>
        <v>0</v>
      </c>
      <c r="K172" s="47"/>
      <c r="L172" s="51"/>
      <c r="M172" s="6">
        <f>(SUM(L173:L177)+L179)/6</f>
        <v>0</v>
      </c>
      <c r="N172" s="47"/>
      <c r="O172" s="51"/>
      <c r="P172" s="6">
        <f>(SUM(O173:O177)+O179)/6</f>
        <v>0</v>
      </c>
      <c r="Q172" s="47"/>
      <c r="R172" s="33"/>
    </row>
    <row r="173" spans="2:18" ht="12.75">
      <c r="B173" s="2" t="s">
        <v>56</v>
      </c>
      <c r="F173" s="33"/>
      <c r="G173" s="7"/>
      <c r="H173" s="47"/>
      <c r="I173" s="33"/>
      <c r="J173" s="7"/>
      <c r="K173" s="47"/>
      <c r="L173" s="33"/>
      <c r="M173" s="7"/>
      <c r="N173" s="47"/>
      <c r="O173" s="33"/>
      <c r="P173" s="7"/>
      <c r="Q173" s="47"/>
      <c r="R173" s="33"/>
    </row>
    <row r="174" spans="2:18" ht="12.75">
      <c r="B174" s="2" t="s">
        <v>45</v>
      </c>
      <c r="F174" s="33"/>
      <c r="G174" s="7"/>
      <c r="H174" s="47"/>
      <c r="I174" s="33"/>
      <c r="J174" s="7"/>
      <c r="K174" s="47"/>
      <c r="L174" s="33"/>
      <c r="M174" s="7"/>
      <c r="N174" s="47"/>
      <c r="O174" s="33"/>
      <c r="P174" s="7"/>
      <c r="Q174" s="47"/>
      <c r="R174" s="33"/>
    </row>
    <row r="175" spans="2:18" ht="12.75">
      <c r="B175" s="2" t="s">
        <v>50</v>
      </c>
      <c r="F175" s="33"/>
      <c r="G175" s="7"/>
      <c r="H175" s="47"/>
      <c r="I175" s="33"/>
      <c r="J175" s="7"/>
      <c r="K175" s="47"/>
      <c r="L175" s="33"/>
      <c r="M175" s="7"/>
      <c r="N175" s="47"/>
      <c r="O175" s="33"/>
      <c r="P175" s="7"/>
      <c r="Q175" s="47"/>
      <c r="R175" s="33"/>
    </row>
    <row r="176" spans="2:18" ht="12.75">
      <c r="B176" s="2" t="s">
        <v>51</v>
      </c>
      <c r="F176" s="41"/>
      <c r="G176" s="18"/>
      <c r="H176" s="43"/>
      <c r="I176" s="41"/>
      <c r="J176" s="18"/>
      <c r="K176" s="43"/>
      <c r="L176" s="41"/>
      <c r="M176" s="18"/>
      <c r="N176" s="43"/>
      <c r="O176" s="41"/>
      <c r="P176" s="18"/>
      <c r="Q176" s="47"/>
      <c r="R176" s="33"/>
    </row>
    <row r="177" spans="2:18" ht="12.75">
      <c r="B177" s="2" t="s">
        <v>57</v>
      </c>
      <c r="F177" s="33"/>
      <c r="G177" s="7"/>
      <c r="H177" s="47"/>
      <c r="I177" s="33"/>
      <c r="J177" s="7"/>
      <c r="K177" s="47"/>
      <c r="L177" s="33"/>
      <c r="M177" s="7"/>
      <c r="N177" s="47"/>
      <c r="O177" s="33"/>
      <c r="P177" s="7"/>
      <c r="Q177" s="47"/>
      <c r="R177" s="33"/>
    </row>
    <row r="178" spans="2:18" ht="12.75">
      <c r="B178" s="2" t="s">
        <v>58</v>
      </c>
      <c r="F178" s="51"/>
      <c r="G178" s="7"/>
      <c r="H178" s="47"/>
      <c r="I178" s="51"/>
      <c r="J178" s="7"/>
      <c r="K178" s="47"/>
      <c r="L178" s="51"/>
      <c r="M178" s="7"/>
      <c r="N178" s="47"/>
      <c r="O178" s="51"/>
      <c r="P178" s="7"/>
      <c r="Q178" s="47"/>
      <c r="R178" s="33"/>
    </row>
    <row r="179" spans="2:18" ht="12.75">
      <c r="B179" s="2" t="s">
        <v>59</v>
      </c>
      <c r="F179" s="33"/>
      <c r="G179" s="7"/>
      <c r="H179" s="47"/>
      <c r="I179" s="33"/>
      <c r="J179" s="7"/>
      <c r="K179" s="47"/>
      <c r="L179" s="33"/>
      <c r="M179" s="7"/>
      <c r="N179" s="47"/>
      <c r="O179" s="33"/>
      <c r="P179" s="7"/>
      <c r="Q179" s="47"/>
      <c r="R179" s="33"/>
    </row>
    <row r="180" spans="3:18" ht="12.75">
      <c r="C180" s="8" t="s">
        <v>336</v>
      </c>
      <c r="D180" s="8"/>
      <c r="E180" s="8"/>
      <c r="F180" s="42"/>
      <c r="G180" s="14">
        <f>G131+G138+G144+G150+G156+G164+G172</f>
        <v>0</v>
      </c>
      <c r="H180" s="47"/>
      <c r="I180" s="42"/>
      <c r="J180" s="14">
        <f>J131+J138+J144+J150+J156+J164+J172</f>
        <v>0</v>
      </c>
      <c r="K180" s="47"/>
      <c r="L180" s="42"/>
      <c r="M180" s="14">
        <f>M131+M138+M144+M150+M156+M164+M172</f>
        <v>0</v>
      </c>
      <c r="N180" s="47"/>
      <c r="O180" s="42"/>
      <c r="P180" s="14">
        <f>P131+P138+P144+P150+P156+P164+P172</f>
        <v>0</v>
      </c>
      <c r="Q180" s="47"/>
      <c r="R180" s="33"/>
    </row>
    <row r="181" spans="3:18" ht="12.75">
      <c r="C181" s="8" t="s">
        <v>337</v>
      </c>
      <c r="D181" s="8"/>
      <c r="E181" s="8"/>
      <c r="F181" s="42"/>
      <c r="G181" s="14">
        <f>G180/7</f>
        <v>0</v>
      </c>
      <c r="H181" s="47"/>
      <c r="I181" s="42"/>
      <c r="J181" s="14">
        <f>J180/7</f>
        <v>0</v>
      </c>
      <c r="K181" s="47"/>
      <c r="L181" s="42"/>
      <c r="M181" s="14">
        <f>M180/7</f>
        <v>0</v>
      </c>
      <c r="N181" s="47"/>
      <c r="O181" s="42"/>
      <c r="P181" s="14">
        <f>P180/7</f>
        <v>0</v>
      </c>
      <c r="Q181" s="47"/>
      <c r="R181" s="33"/>
    </row>
    <row r="182" spans="3:18" ht="12.75">
      <c r="C182" s="8" t="s">
        <v>338</v>
      </c>
      <c r="D182" s="8"/>
      <c r="E182" s="8"/>
      <c r="F182" s="42"/>
      <c r="G182" s="14">
        <f>G181/5*100</f>
        <v>0</v>
      </c>
      <c r="H182" s="47"/>
      <c r="I182" s="42"/>
      <c r="J182" s="14">
        <f>J181/5*100</f>
        <v>0</v>
      </c>
      <c r="K182" s="47"/>
      <c r="L182" s="42"/>
      <c r="M182" s="14">
        <f>M181/5*100</f>
        <v>0</v>
      </c>
      <c r="N182" s="47"/>
      <c r="O182" s="42"/>
      <c r="P182" s="14">
        <f>P181/5*100</f>
        <v>0</v>
      </c>
      <c r="Q182" s="47"/>
      <c r="R182" s="33"/>
    </row>
    <row r="185" ht="12.75">
      <c r="A185" s="17" t="s">
        <v>325</v>
      </c>
    </row>
    <row r="186" ht="12.75">
      <c r="A186" s="9" t="s">
        <v>326</v>
      </c>
    </row>
    <row r="187" ht="12.75">
      <c r="A187" s="9" t="s">
        <v>327</v>
      </c>
    </row>
    <row r="188" ht="12.75">
      <c r="A188" s="9" t="s">
        <v>328</v>
      </c>
    </row>
    <row r="189" ht="12.75">
      <c r="A189" s="9" t="s">
        <v>329</v>
      </c>
    </row>
    <row r="190" ht="12.75">
      <c r="A190" s="9" t="s">
        <v>330</v>
      </c>
    </row>
    <row r="191" ht="12.75">
      <c r="A191" s="9" t="s">
        <v>331</v>
      </c>
    </row>
  </sheetData>
  <sheetProtection sheet="1" objects="1" scenarios="1"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4"/>
  <sheetViews>
    <sheetView zoomScalePageLayoutView="0" workbookViewId="0" topLeftCell="A1">
      <selection activeCell="K1" sqref="K1"/>
    </sheetView>
  </sheetViews>
  <sheetFormatPr defaultColWidth="9.140625" defaultRowHeight="15"/>
  <cols>
    <col min="1" max="3" width="18.7109375" style="2" customWidth="1"/>
    <col min="4" max="5" width="9.140625" style="2" customWidth="1"/>
    <col min="6" max="7" width="5.7109375" style="2" customWidth="1"/>
    <col min="8" max="8" width="6.7109375" style="2" customWidth="1"/>
    <col min="9" max="10" width="5.7109375" style="2" customWidth="1"/>
    <col min="11" max="11" width="6.7109375" style="2" customWidth="1"/>
    <col min="12" max="13" width="5.7109375" style="2" customWidth="1"/>
    <col min="14" max="14" width="6.7109375" style="2" customWidth="1"/>
    <col min="15" max="16" width="5.7109375" style="2" customWidth="1"/>
    <col min="17" max="17" width="6.7109375" style="2" customWidth="1"/>
    <col min="18" max="18" width="173.8515625" style="2" customWidth="1"/>
    <col min="19" max="16384" width="9.140625" style="2" customWidth="1"/>
  </cols>
  <sheetData>
    <row r="1" spans="1:18" ht="12.75">
      <c r="A1" s="15" t="s">
        <v>90</v>
      </c>
      <c r="B1" s="8"/>
      <c r="C1" s="8"/>
      <c r="D1" s="8"/>
      <c r="E1" s="9"/>
      <c r="F1" s="33" t="s">
        <v>412</v>
      </c>
      <c r="G1" s="50" t="s">
        <v>413</v>
      </c>
      <c r="H1" s="46" t="s">
        <v>335</v>
      </c>
      <c r="I1" s="33" t="s">
        <v>412</v>
      </c>
      <c r="J1" s="50" t="s">
        <v>413</v>
      </c>
      <c r="K1" s="48" t="s">
        <v>335</v>
      </c>
      <c r="L1" s="33" t="s">
        <v>412</v>
      </c>
      <c r="M1" s="50" t="s">
        <v>413</v>
      </c>
      <c r="N1" s="48" t="s">
        <v>335</v>
      </c>
      <c r="O1" s="33" t="s">
        <v>414</v>
      </c>
      <c r="P1" s="50" t="s">
        <v>413</v>
      </c>
      <c r="Q1" s="44" t="s">
        <v>335</v>
      </c>
      <c r="R1" s="45" t="s">
        <v>416</v>
      </c>
    </row>
    <row r="2" spans="1:18" ht="38.25">
      <c r="A2" s="8"/>
      <c r="B2" s="8"/>
      <c r="C2" s="8"/>
      <c r="D2" s="8"/>
      <c r="E2" s="8"/>
      <c r="F2" s="39" t="s">
        <v>86</v>
      </c>
      <c r="G2" s="4" t="s">
        <v>87</v>
      </c>
      <c r="H2" s="47"/>
      <c r="I2" s="53" t="s">
        <v>86</v>
      </c>
      <c r="J2" s="5" t="s">
        <v>87</v>
      </c>
      <c r="K2" s="47"/>
      <c r="L2" s="53" t="s">
        <v>86</v>
      </c>
      <c r="M2" s="5" t="s">
        <v>87</v>
      </c>
      <c r="N2" s="47"/>
      <c r="O2" s="39" t="s">
        <v>86</v>
      </c>
      <c r="P2" s="4" t="s">
        <v>87</v>
      </c>
      <c r="Q2" s="47"/>
      <c r="R2" s="33"/>
    </row>
    <row r="3" spans="1:18" ht="12.75">
      <c r="A3" s="2" t="s">
        <v>10</v>
      </c>
      <c r="F3" s="51"/>
      <c r="G3" s="6">
        <f>(SUM(F4:F10)+SUM(F12:F15))/11</f>
        <v>0</v>
      </c>
      <c r="H3" s="47"/>
      <c r="I3" s="51"/>
      <c r="J3" s="6">
        <f>(SUM(I4:I10)+SUM(I12:I15))/11</f>
        <v>0</v>
      </c>
      <c r="K3" s="47"/>
      <c r="L3" s="51"/>
      <c r="M3" s="6">
        <f>(SUM(L4:L10)+SUM(L12:L15))/11</f>
        <v>0</v>
      </c>
      <c r="N3" s="47"/>
      <c r="O3" s="51"/>
      <c r="P3" s="6">
        <f>(SUM(O4:O10)+SUM(O12:O15))/11</f>
        <v>0</v>
      </c>
      <c r="Q3" s="47"/>
      <c r="R3" s="33"/>
    </row>
    <row r="4" spans="2:18" ht="12.75">
      <c r="B4" s="2" t="s">
        <v>1</v>
      </c>
      <c r="F4" s="33"/>
      <c r="G4" s="7"/>
      <c r="H4" s="47"/>
      <c r="I4" s="33"/>
      <c r="J4" s="7"/>
      <c r="K4" s="47"/>
      <c r="L4" s="33"/>
      <c r="M4" s="7"/>
      <c r="N4" s="47"/>
      <c r="O4" s="33"/>
      <c r="P4" s="7"/>
      <c r="Q4" s="47"/>
      <c r="R4" s="33"/>
    </row>
    <row r="5" spans="2:18" ht="12.75">
      <c r="B5" s="2" t="s">
        <v>2</v>
      </c>
      <c r="F5" s="33"/>
      <c r="G5" s="7"/>
      <c r="H5" s="47"/>
      <c r="I5" s="33"/>
      <c r="J5" s="7"/>
      <c r="K5" s="47"/>
      <c r="L5" s="33"/>
      <c r="M5" s="7"/>
      <c r="N5" s="47"/>
      <c r="O5" s="33"/>
      <c r="P5" s="7"/>
      <c r="Q5" s="47"/>
      <c r="R5" s="33"/>
    </row>
    <row r="6" spans="2:18" ht="12.75">
      <c r="B6" s="2" t="s">
        <v>3</v>
      </c>
      <c r="F6" s="33"/>
      <c r="G6" s="7"/>
      <c r="H6" s="47"/>
      <c r="I6" s="33"/>
      <c r="J6" s="7"/>
      <c r="K6" s="47"/>
      <c r="L6" s="33"/>
      <c r="M6" s="7"/>
      <c r="N6" s="47"/>
      <c r="O6" s="33"/>
      <c r="P6" s="7"/>
      <c r="Q6" s="47"/>
      <c r="R6" s="33"/>
    </row>
    <row r="7" spans="2:18" ht="12.75">
      <c r="B7" s="2" t="s">
        <v>4</v>
      </c>
      <c r="F7" s="33"/>
      <c r="G7" s="7"/>
      <c r="H7" s="47"/>
      <c r="I7" s="33"/>
      <c r="J7" s="7"/>
      <c r="K7" s="47"/>
      <c r="L7" s="33"/>
      <c r="M7" s="7"/>
      <c r="N7" s="47"/>
      <c r="O7" s="33"/>
      <c r="P7" s="7"/>
      <c r="Q7" s="47"/>
      <c r="R7" s="33"/>
    </row>
    <row r="8" spans="2:18" ht="12.75">
      <c r="B8" s="2" t="s">
        <v>5</v>
      </c>
      <c r="F8" s="33"/>
      <c r="G8" s="7"/>
      <c r="H8" s="47"/>
      <c r="I8" s="33"/>
      <c r="J8" s="7"/>
      <c r="K8" s="47"/>
      <c r="L8" s="33"/>
      <c r="M8" s="7"/>
      <c r="N8" s="47"/>
      <c r="O8" s="33"/>
      <c r="P8" s="7"/>
      <c r="Q8" s="47"/>
      <c r="R8" s="33"/>
    </row>
    <row r="9" spans="2:18" ht="12.75">
      <c r="B9" s="2" t="s">
        <v>6</v>
      </c>
      <c r="F9" s="33"/>
      <c r="G9" s="7"/>
      <c r="H9" s="47"/>
      <c r="I9" s="33"/>
      <c r="J9" s="7"/>
      <c r="K9" s="47"/>
      <c r="L9" s="33"/>
      <c r="M9" s="7"/>
      <c r="N9" s="47"/>
      <c r="O9" s="33"/>
      <c r="P9" s="7"/>
      <c r="Q9" s="47"/>
      <c r="R9" s="33"/>
    </row>
    <row r="10" spans="2:18" ht="12.75">
      <c r="B10" s="2" t="s">
        <v>13</v>
      </c>
      <c r="F10" s="33"/>
      <c r="G10" s="7"/>
      <c r="H10" s="47"/>
      <c r="I10" s="33"/>
      <c r="J10" s="7"/>
      <c r="K10" s="47"/>
      <c r="L10" s="33"/>
      <c r="M10" s="7"/>
      <c r="N10" s="47"/>
      <c r="O10" s="33"/>
      <c r="P10" s="7"/>
      <c r="Q10" s="47"/>
      <c r="R10" s="33"/>
    </row>
    <row r="11" spans="2:18" ht="12.75">
      <c r="B11" s="2" t="s">
        <v>7</v>
      </c>
      <c r="F11" s="51"/>
      <c r="G11" s="7"/>
      <c r="H11" s="47"/>
      <c r="I11" s="51"/>
      <c r="J11" s="7"/>
      <c r="K11" s="47"/>
      <c r="L11" s="51"/>
      <c r="M11" s="7"/>
      <c r="N11" s="47"/>
      <c r="O11" s="51"/>
      <c r="P11" s="7"/>
      <c r="Q11" s="47"/>
      <c r="R11" s="33"/>
    </row>
    <row r="12" spans="2:18" ht="12.75">
      <c r="B12" s="2" t="s">
        <v>8</v>
      </c>
      <c r="F12" s="33"/>
      <c r="G12" s="7"/>
      <c r="H12" s="47"/>
      <c r="I12" s="33"/>
      <c r="J12" s="7"/>
      <c r="K12" s="47"/>
      <c r="L12" s="33"/>
      <c r="M12" s="7"/>
      <c r="N12" s="47"/>
      <c r="O12" s="33"/>
      <c r="P12" s="7"/>
      <c r="Q12" s="47"/>
      <c r="R12" s="33"/>
    </row>
    <row r="13" spans="2:18" ht="12.75">
      <c r="B13" s="2" t="s">
        <v>18</v>
      </c>
      <c r="F13" s="33"/>
      <c r="G13" s="7"/>
      <c r="H13" s="47"/>
      <c r="I13" s="33"/>
      <c r="J13" s="7"/>
      <c r="K13" s="47"/>
      <c r="L13" s="33"/>
      <c r="M13" s="7"/>
      <c r="N13" s="47"/>
      <c r="O13" s="33"/>
      <c r="P13" s="7"/>
      <c r="Q13" s="47"/>
      <c r="R13" s="33"/>
    </row>
    <row r="14" spans="2:18" ht="12.75">
      <c r="B14" s="2" t="s">
        <v>19</v>
      </c>
      <c r="F14" s="33"/>
      <c r="G14" s="7"/>
      <c r="H14" s="47"/>
      <c r="I14" s="33"/>
      <c r="J14" s="7"/>
      <c r="K14" s="47"/>
      <c r="L14" s="33"/>
      <c r="M14" s="7"/>
      <c r="N14" s="47"/>
      <c r="O14" s="33"/>
      <c r="P14" s="7"/>
      <c r="Q14" s="47"/>
      <c r="R14" s="33"/>
    </row>
    <row r="15" spans="2:18" ht="12.75">
      <c r="B15" s="2" t="s">
        <v>20</v>
      </c>
      <c r="F15" s="33"/>
      <c r="G15" s="7"/>
      <c r="H15" s="47"/>
      <c r="I15" s="33"/>
      <c r="J15" s="7"/>
      <c r="K15" s="47"/>
      <c r="L15" s="33"/>
      <c r="M15" s="7"/>
      <c r="N15" s="47"/>
      <c r="O15" s="33"/>
      <c r="P15" s="7"/>
      <c r="Q15" s="47"/>
      <c r="R15" s="33"/>
    </row>
    <row r="16" spans="1:18" ht="12.75">
      <c r="A16" s="2" t="s">
        <v>9</v>
      </c>
      <c r="F16" s="51"/>
      <c r="G16" s="6">
        <f>(SUM(F17:F19)+F21+F22)/5</f>
        <v>0</v>
      </c>
      <c r="H16" s="47"/>
      <c r="I16" s="51"/>
      <c r="J16" s="6">
        <f>(SUM(I17:I19)+I21+I22)/5</f>
        <v>0</v>
      </c>
      <c r="K16" s="47"/>
      <c r="L16" s="51"/>
      <c r="M16" s="6">
        <f>(SUM(L17:L19)+L21+L22)/5</f>
        <v>0</v>
      </c>
      <c r="N16" s="47"/>
      <c r="O16" s="51"/>
      <c r="P16" s="6">
        <f>(SUM(O17:O19)+O21+O22)/5</f>
        <v>0</v>
      </c>
      <c r="Q16" s="47"/>
      <c r="R16" s="33"/>
    </row>
    <row r="17" spans="2:18" ht="12.75">
      <c r="B17" s="2" t="s">
        <v>11</v>
      </c>
      <c r="F17" s="33"/>
      <c r="G17" s="7"/>
      <c r="H17" s="47"/>
      <c r="I17" s="33"/>
      <c r="J17" s="7"/>
      <c r="K17" s="47"/>
      <c r="L17" s="33"/>
      <c r="M17" s="7"/>
      <c r="N17" s="47"/>
      <c r="O17" s="33"/>
      <c r="P17" s="7"/>
      <c r="Q17" s="47"/>
      <c r="R17" s="33"/>
    </row>
    <row r="18" spans="2:18" ht="12.75">
      <c r="B18" s="2" t="s">
        <v>12</v>
      </c>
      <c r="F18" s="33"/>
      <c r="G18" s="7"/>
      <c r="H18" s="47"/>
      <c r="I18" s="33"/>
      <c r="J18" s="7"/>
      <c r="K18" s="47"/>
      <c r="L18" s="33"/>
      <c r="M18" s="7"/>
      <c r="N18" s="47"/>
      <c r="O18" s="33"/>
      <c r="P18" s="7"/>
      <c r="Q18" s="47"/>
      <c r="R18" s="33"/>
    </row>
    <row r="19" spans="2:18" ht="12.75">
      <c r="B19" s="2" t="s">
        <v>14</v>
      </c>
      <c r="F19" s="33"/>
      <c r="G19" s="7"/>
      <c r="H19" s="47"/>
      <c r="I19" s="33"/>
      <c r="J19" s="7"/>
      <c r="K19" s="47"/>
      <c r="L19" s="33"/>
      <c r="M19" s="7"/>
      <c r="N19" s="47"/>
      <c r="O19" s="33"/>
      <c r="P19" s="7"/>
      <c r="Q19" s="47"/>
      <c r="R19" s="33"/>
    </row>
    <row r="20" spans="2:18" ht="12.75">
      <c r="B20" s="2" t="s">
        <v>15</v>
      </c>
      <c r="F20" s="51"/>
      <c r="G20" s="7"/>
      <c r="H20" s="47"/>
      <c r="I20" s="51"/>
      <c r="J20" s="7"/>
      <c r="K20" s="47"/>
      <c r="L20" s="51"/>
      <c r="M20" s="7"/>
      <c r="N20" s="47"/>
      <c r="O20" s="51"/>
      <c r="P20" s="7"/>
      <c r="Q20" s="47"/>
      <c r="R20" s="33"/>
    </row>
    <row r="21" spans="2:18" ht="12.75">
      <c r="B21" s="2" t="s">
        <v>16</v>
      </c>
      <c r="F21" s="33"/>
      <c r="G21" s="7"/>
      <c r="H21" s="47"/>
      <c r="I21" s="33"/>
      <c r="J21" s="7"/>
      <c r="K21" s="47"/>
      <c r="L21" s="33"/>
      <c r="M21" s="7"/>
      <c r="N21" s="47"/>
      <c r="O21" s="33"/>
      <c r="P21" s="7"/>
      <c r="Q21" s="47"/>
      <c r="R21" s="33"/>
    </row>
    <row r="22" spans="2:18" ht="12.75">
      <c r="B22" s="2" t="s">
        <v>17</v>
      </c>
      <c r="F22" s="33"/>
      <c r="G22" s="7"/>
      <c r="H22" s="47"/>
      <c r="I22" s="33"/>
      <c r="J22" s="7"/>
      <c r="K22" s="47"/>
      <c r="L22" s="33"/>
      <c r="M22" s="7"/>
      <c r="N22" s="47"/>
      <c r="O22" s="33"/>
      <c r="P22" s="7"/>
      <c r="Q22" s="47"/>
      <c r="R22" s="33"/>
    </row>
    <row r="23" spans="1:18" ht="12.75">
      <c r="A23" s="2" t="s">
        <v>21</v>
      </c>
      <c r="F23" s="51"/>
      <c r="G23" s="6">
        <f>(SUM(F26:F28)+F24+F30+F32)/6</f>
        <v>0</v>
      </c>
      <c r="H23" s="47"/>
      <c r="I23" s="51"/>
      <c r="J23" s="6">
        <f>(SUM(I26:I28)+I24+I30+I32)/6</f>
        <v>0</v>
      </c>
      <c r="K23" s="47"/>
      <c r="L23" s="51"/>
      <c r="M23" s="6">
        <f>(SUM(L26:L28)+L24+L30+L32)/6</f>
        <v>0</v>
      </c>
      <c r="N23" s="47"/>
      <c r="O23" s="51"/>
      <c r="P23" s="6">
        <f>(SUM(O26:O28)+O24+O30+O32)/6</f>
        <v>0</v>
      </c>
      <c r="Q23" s="47"/>
      <c r="R23" s="33"/>
    </row>
    <row r="24" spans="2:18" ht="12.75">
      <c r="B24" s="2" t="s">
        <v>22</v>
      </c>
      <c r="F24" s="33"/>
      <c r="G24" s="7"/>
      <c r="H24" s="47"/>
      <c r="I24" s="33"/>
      <c r="J24" s="7"/>
      <c r="K24" s="47"/>
      <c r="L24" s="33"/>
      <c r="M24" s="7"/>
      <c r="N24" s="47"/>
      <c r="O24" s="33"/>
      <c r="P24" s="7"/>
      <c r="Q24" s="47"/>
      <c r="R24" s="33"/>
    </row>
    <row r="25" spans="2:18" ht="12.75">
      <c r="B25" s="2" t="s">
        <v>0</v>
      </c>
      <c r="F25" s="51"/>
      <c r="G25" s="7"/>
      <c r="H25" s="47"/>
      <c r="I25" s="51"/>
      <c r="J25" s="7"/>
      <c r="K25" s="47"/>
      <c r="L25" s="51"/>
      <c r="M25" s="7"/>
      <c r="N25" s="47"/>
      <c r="O25" s="51"/>
      <c r="P25" s="7"/>
      <c r="Q25" s="47"/>
      <c r="R25" s="33"/>
    </row>
    <row r="26" spans="2:18" ht="12.75">
      <c r="B26" s="2" t="s">
        <v>23</v>
      </c>
      <c r="F26" s="33"/>
      <c r="G26" s="7"/>
      <c r="H26" s="47"/>
      <c r="I26" s="33"/>
      <c r="J26" s="7"/>
      <c r="K26" s="47"/>
      <c r="L26" s="33"/>
      <c r="M26" s="7"/>
      <c r="N26" s="47"/>
      <c r="O26" s="33"/>
      <c r="P26" s="7"/>
      <c r="Q26" s="47"/>
      <c r="R26" s="33"/>
    </row>
    <row r="27" spans="2:18" ht="12.75">
      <c r="B27" s="2" t="s">
        <v>24</v>
      </c>
      <c r="F27" s="33"/>
      <c r="G27" s="7"/>
      <c r="H27" s="47"/>
      <c r="I27" s="33"/>
      <c r="J27" s="7"/>
      <c r="K27" s="47"/>
      <c r="L27" s="33"/>
      <c r="M27" s="7"/>
      <c r="N27" s="47"/>
      <c r="O27" s="33"/>
      <c r="P27" s="7"/>
      <c r="Q27" s="47"/>
      <c r="R27" s="33"/>
    </row>
    <row r="28" spans="2:18" ht="12.75">
      <c r="B28" s="2" t="s">
        <v>25</v>
      </c>
      <c r="F28" s="41"/>
      <c r="G28" s="18"/>
      <c r="H28" s="43"/>
      <c r="I28" s="41"/>
      <c r="J28" s="18"/>
      <c r="K28" s="43"/>
      <c r="L28" s="41"/>
      <c r="M28" s="18"/>
      <c r="N28" s="43"/>
      <c r="O28" s="41"/>
      <c r="P28" s="18"/>
      <c r="Q28" s="47"/>
      <c r="R28" s="33"/>
    </row>
    <row r="29" spans="2:18" ht="12.75">
      <c r="B29" s="2" t="s">
        <v>27</v>
      </c>
      <c r="F29" s="51"/>
      <c r="G29" s="7"/>
      <c r="H29" s="47"/>
      <c r="I29" s="51"/>
      <c r="J29" s="7"/>
      <c r="K29" s="47"/>
      <c r="L29" s="51"/>
      <c r="M29" s="7"/>
      <c r="N29" s="47"/>
      <c r="O29" s="51"/>
      <c r="P29" s="7"/>
      <c r="Q29" s="47"/>
      <c r="R29" s="33"/>
    </row>
    <row r="30" spans="2:18" ht="12.75">
      <c r="B30" s="2" t="s">
        <v>26</v>
      </c>
      <c r="F30" s="33"/>
      <c r="G30" s="7"/>
      <c r="H30" s="47"/>
      <c r="I30" s="33"/>
      <c r="J30" s="7"/>
      <c r="K30" s="47"/>
      <c r="L30" s="33"/>
      <c r="M30" s="7"/>
      <c r="N30" s="47"/>
      <c r="O30" s="33"/>
      <c r="P30" s="7"/>
      <c r="Q30" s="47"/>
      <c r="R30" s="33"/>
    </row>
    <row r="31" spans="2:18" ht="12.75">
      <c r="B31" s="2" t="s">
        <v>28</v>
      </c>
      <c r="F31" s="51"/>
      <c r="G31" s="7"/>
      <c r="H31" s="47"/>
      <c r="I31" s="51"/>
      <c r="J31" s="7"/>
      <c r="K31" s="47"/>
      <c r="L31" s="51"/>
      <c r="M31" s="7"/>
      <c r="N31" s="47"/>
      <c r="O31" s="51"/>
      <c r="P31" s="7"/>
      <c r="Q31" s="47"/>
      <c r="R31" s="33"/>
    </row>
    <row r="32" spans="2:18" ht="12.75">
      <c r="B32" s="2" t="s">
        <v>29</v>
      </c>
      <c r="F32" s="33"/>
      <c r="G32" s="7"/>
      <c r="H32" s="47"/>
      <c r="I32" s="33"/>
      <c r="J32" s="7"/>
      <c r="K32" s="47"/>
      <c r="L32" s="33"/>
      <c r="M32" s="7"/>
      <c r="N32" s="47"/>
      <c r="O32" s="33"/>
      <c r="P32" s="7"/>
      <c r="Q32" s="47"/>
      <c r="R32" s="33"/>
    </row>
    <row r="33" spans="3:18" ht="12.75">
      <c r="C33" s="8" t="s">
        <v>336</v>
      </c>
      <c r="D33" s="8"/>
      <c r="E33" s="8"/>
      <c r="F33" s="42"/>
      <c r="G33" s="14">
        <f>G3+G16+G23</f>
        <v>0</v>
      </c>
      <c r="H33" s="47"/>
      <c r="I33" s="42"/>
      <c r="J33" s="14">
        <f>J3+J16+J23</f>
        <v>0</v>
      </c>
      <c r="K33" s="47"/>
      <c r="L33" s="42"/>
      <c r="M33" s="14">
        <f>M3+M16+M23</f>
        <v>0</v>
      </c>
      <c r="N33" s="47"/>
      <c r="O33" s="42"/>
      <c r="P33" s="14">
        <f>P3+P16+P23</f>
        <v>0</v>
      </c>
      <c r="Q33" s="47"/>
      <c r="R33" s="33"/>
    </row>
    <row r="34" spans="3:18" ht="12.75">
      <c r="C34" s="8" t="s">
        <v>337</v>
      </c>
      <c r="D34" s="8"/>
      <c r="E34" s="8"/>
      <c r="F34" s="42"/>
      <c r="G34" s="14">
        <f>G33/3</f>
        <v>0</v>
      </c>
      <c r="H34" s="47"/>
      <c r="I34" s="42"/>
      <c r="J34" s="14">
        <f>J33/3</f>
        <v>0</v>
      </c>
      <c r="K34" s="47"/>
      <c r="L34" s="42"/>
      <c r="M34" s="14">
        <f>M33/3</f>
        <v>0</v>
      </c>
      <c r="N34" s="47"/>
      <c r="O34" s="42"/>
      <c r="P34" s="14">
        <f>P33/3</f>
        <v>0</v>
      </c>
      <c r="Q34" s="47"/>
      <c r="R34" s="33"/>
    </row>
    <row r="35" spans="3:18" ht="12.75">
      <c r="C35" s="8" t="s">
        <v>338</v>
      </c>
      <c r="D35" s="8"/>
      <c r="E35" s="8"/>
      <c r="F35" s="42"/>
      <c r="G35" s="14">
        <f>G34/5*100</f>
        <v>0</v>
      </c>
      <c r="H35" s="47"/>
      <c r="I35" s="42"/>
      <c r="J35" s="14">
        <f>J34/5*100</f>
        <v>0</v>
      </c>
      <c r="K35" s="47"/>
      <c r="L35" s="42"/>
      <c r="M35" s="14">
        <f>M34/5*100</f>
        <v>0</v>
      </c>
      <c r="N35" s="47"/>
      <c r="O35" s="42"/>
      <c r="P35" s="14">
        <f>P34/5*100</f>
        <v>0</v>
      </c>
      <c r="Q35" s="47"/>
      <c r="R35" s="33"/>
    </row>
    <row r="36" spans="6:18" ht="12.75">
      <c r="F36" s="47"/>
      <c r="H36" s="47"/>
      <c r="I36" s="47"/>
      <c r="K36" s="47"/>
      <c r="L36" s="47"/>
      <c r="N36" s="47"/>
      <c r="O36" s="47"/>
      <c r="Q36" s="47"/>
      <c r="R36" s="33"/>
    </row>
    <row r="37" spans="6:18" ht="12.75">
      <c r="F37" s="47"/>
      <c r="H37" s="47"/>
      <c r="I37" s="47"/>
      <c r="K37" s="47"/>
      <c r="L37" s="47"/>
      <c r="N37" s="47"/>
      <c r="O37" s="47"/>
      <c r="Q37" s="47"/>
      <c r="R37" s="33"/>
    </row>
    <row r="38" spans="1:18" ht="12.75">
      <c r="A38" s="17" t="s">
        <v>325</v>
      </c>
      <c r="F38" s="47"/>
      <c r="H38" s="47"/>
      <c r="I38" s="47"/>
      <c r="K38" s="47"/>
      <c r="L38" s="47"/>
      <c r="N38" s="47"/>
      <c r="O38" s="47"/>
      <c r="Q38" s="47"/>
      <c r="R38" s="33"/>
    </row>
    <row r="39" spans="1:18" ht="12.75">
      <c r="A39" s="9" t="s">
        <v>326</v>
      </c>
      <c r="F39" s="47"/>
      <c r="H39" s="47"/>
      <c r="I39" s="47"/>
      <c r="K39" s="47"/>
      <c r="L39" s="47"/>
      <c r="N39" s="47"/>
      <c r="O39" s="47"/>
      <c r="Q39" s="47"/>
      <c r="R39" s="33"/>
    </row>
    <row r="40" spans="1:18" ht="12.75">
      <c r="A40" s="9" t="s">
        <v>327</v>
      </c>
      <c r="F40" s="47"/>
      <c r="H40" s="47"/>
      <c r="I40" s="47"/>
      <c r="K40" s="47"/>
      <c r="L40" s="47"/>
      <c r="N40" s="47"/>
      <c r="O40" s="47"/>
      <c r="Q40" s="47"/>
      <c r="R40" s="33"/>
    </row>
    <row r="41" spans="1:18" ht="12.75">
      <c r="A41" s="9" t="s">
        <v>328</v>
      </c>
      <c r="F41" s="47"/>
      <c r="H41" s="47"/>
      <c r="I41" s="47"/>
      <c r="K41" s="47"/>
      <c r="L41" s="47"/>
      <c r="N41" s="47"/>
      <c r="O41" s="47"/>
      <c r="Q41" s="47"/>
      <c r="R41" s="33"/>
    </row>
    <row r="42" spans="1:18" ht="12.75">
      <c r="A42" s="9" t="s">
        <v>329</v>
      </c>
      <c r="F42" s="47"/>
      <c r="H42" s="47"/>
      <c r="I42" s="47"/>
      <c r="K42" s="47"/>
      <c r="L42" s="47"/>
      <c r="N42" s="47"/>
      <c r="O42" s="47"/>
      <c r="Q42" s="47"/>
      <c r="R42" s="33"/>
    </row>
    <row r="43" spans="1:18" ht="12.75">
      <c r="A43" s="9" t="s">
        <v>330</v>
      </c>
      <c r="F43" s="47"/>
      <c r="H43" s="47"/>
      <c r="I43" s="47"/>
      <c r="K43" s="47"/>
      <c r="L43" s="47"/>
      <c r="N43" s="47"/>
      <c r="O43" s="47"/>
      <c r="Q43" s="47"/>
      <c r="R43" s="33"/>
    </row>
    <row r="44" spans="1:18" ht="12.75">
      <c r="A44" s="9" t="s">
        <v>331</v>
      </c>
      <c r="F44" s="47"/>
      <c r="H44" s="47"/>
      <c r="I44" s="47"/>
      <c r="K44" s="47"/>
      <c r="L44" s="47"/>
      <c r="N44" s="47"/>
      <c r="O44" s="47"/>
      <c r="Q44" s="47"/>
      <c r="R44" s="33"/>
    </row>
    <row r="45" spans="6:18" ht="12.75">
      <c r="F45" s="47"/>
      <c r="H45" s="47"/>
      <c r="I45" s="47"/>
      <c r="K45" s="47"/>
      <c r="L45" s="47"/>
      <c r="N45" s="47"/>
      <c r="O45" s="47"/>
      <c r="Q45" s="47"/>
      <c r="R45" s="33"/>
    </row>
    <row r="46" spans="1:18" ht="12.75">
      <c r="A46" s="15" t="s">
        <v>90</v>
      </c>
      <c r="B46" s="8"/>
      <c r="C46" s="8"/>
      <c r="D46" s="8"/>
      <c r="E46" s="9"/>
      <c r="F46" s="33" t="s">
        <v>412</v>
      </c>
      <c r="G46" s="11" t="s">
        <v>413</v>
      </c>
      <c r="H46" s="46" t="s">
        <v>335</v>
      </c>
      <c r="I46" s="33" t="s">
        <v>412</v>
      </c>
      <c r="J46" s="11" t="s">
        <v>413</v>
      </c>
      <c r="K46" s="48" t="s">
        <v>335</v>
      </c>
      <c r="L46" s="33" t="s">
        <v>412</v>
      </c>
      <c r="M46" s="11" t="s">
        <v>413</v>
      </c>
      <c r="N46" s="48" t="s">
        <v>335</v>
      </c>
      <c r="O46" s="33" t="s">
        <v>414</v>
      </c>
      <c r="P46" s="11" t="s">
        <v>413</v>
      </c>
      <c r="Q46" s="44" t="s">
        <v>335</v>
      </c>
      <c r="R46" s="45" t="s">
        <v>416</v>
      </c>
    </row>
    <row r="47" spans="1:18" ht="38.25">
      <c r="A47" s="8"/>
      <c r="B47" s="8"/>
      <c r="C47" s="8"/>
      <c r="D47" s="8"/>
      <c r="E47" s="8"/>
      <c r="F47" s="39" t="s">
        <v>86</v>
      </c>
      <c r="G47" s="4" t="s">
        <v>87</v>
      </c>
      <c r="H47" s="47"/>
      <c r="I47" s="53" t="s">
        <v>86</v>
      </c>
      <c r="J47" s="5" t="s">
        <v>87</v>
      </c>
      <c r="K47" s="47"/>
      <c r="L47" s="53" t="s">
        <v>86</v>
      </c>
      <c r="M47" s="5" t="s">
        <v>87</v>
      </c>
      <c r="N47" s="47"/>
      <c r="O47" s="39" t="s">
        <v>86</v>
      </c>
      <c r="P47" s="4" t="s">
        <v>87</v>
      </c>
      <c r="Q47" s="47"/>
      <c r="R47" s="33"/>
    </row>
    <row r="48" spans="1:18" ht="12.75">
      <c r="A48" s="2" t="s">
        <v>10</v>
      </c>
      <c r="F48" s="51"/>
      <c r="G48" s="6">
        <f>(SUM(F49:F55)+SUM(F57:F60))/11</f>
        <v>0</v>
      </c>
      <c r="H48" s="47"/>
      <c r="I48" s="51"/>
      <c r="J48" s="6">
        <f>(SUM(I49:I55)+SUM(I57:I60))/11</f>
        <v>0</v>
      </c>
      <c r="K48" s="47"/>
      <c r="L48" s="51"/>
      <c r="M48" s="6">
        <f>(SUM(L49:L55)+SUM(L57:L60))/11</f>
        <v>0</v>
      </c>
      <c r="N48" s="47"/>
      <c r="O48" s="51"/>
      <c r="P48" s="6">
        <f>(SUM(O49:O55)+SUM(O57:O60))/11</f>
        <v>0</v>
      </c>
      <c r="Q48" s="47"/>
      <c r="R48" s="33"/>
    </row>
    <row r="49" spans="2:18" ht="12.75">
      <c r="B49" s="2" t="s">
        <v>1</v>
      </c>
      <c r="F49" s="33"/>
      <c r="G49" s="7"/>
      <c r="H49" s="47"/>
      <c r="I49" s="33"/>
      <c r="J49" s="7"/>
      <c r="K49" s="47"/>
      <c r="L49" s="33"/>
      <c r="M49" s="7"/>
      <c r="N49" s="47"/>
      <c r="O49" s="33"/>
      <c r="P49" s="7"/>
      <c r="Q49" s="47"/>
      <c r="R49" s="33"/>
    </row>
    <row r="50" spans="2:18" ht="12.75">
      <c r="B50" s="2" t="s">
        <v>2</v>
      </c>
      <c r="F50" s="33"/>
      <c r="G50" s="7"/>
      <c r="H50" s="47"/>
      <c r="I50" s="33"/>
      <c r="J50" s="7"/>
      <c r="K50" s="47"/>
      <c r="L50" s="33"/>
      <c r="M50" s="7"/>
      <c r="N50" s="47"/>
      <c r="O50" s="33"/>
      <c r="P50" s="7"/>
      <c r="Q50" s="47"/>
      <c r="R50" s="33"/>
    </row>
    <row r="51" spans="2:18" ht="12.75">
      <c r="B51" s="2" t="s">
        <v>3</v>
      </c>
      <c r="F51" s="33"/>
      <c r="G51" s="7"/>
      <c r="H51" s="47"/>
      <c r="I51" s="33"/>
      <c r="J51" s="7"/>
      <c r="K51" s="47"/>
      <c r="L51" s="33"/>
      <c r="M51" s="7"/>
      <c r="N51" s="47"/>
      <c r="O51" s="33"/>
      <c r="P51" s="7"/>
      <c r="Q51" s="47"/>
      <c r="R51" s="33"/>
    </row>
    <row r="52" spans="2:18" ht="12.75">
      <c r="B52" s="2" t="s">
        <v>4</v>
      </c>
      <c r="F52" s="33"/>
      <c r="G52" s="7"/>
      <c r="H52" s="47"/>
      <c r="I52" s="33"/>
      <c r="J52" s="7"/>
      <c r="K52" s="47"/>
      <c r="L52" s="33"/>
      <c r="M52" s="7"/>
      <c r="N52" s="47"/>
      <c r="O52" s="33"/>
      <c r="P52" s="7"/>
      <c r="Q52" s="47"/>
      <c r="R52" s="33"/>
    </row>
    <row r="53" spans="2:18" ht="12.75">
      <c r="B53" s="2" t="s">
        <v>5</v>
      </c>
      <c r="F53" s="33"/>
      <c r="G53" s="7"/>
      <c r="H53" s="47"/>
      <c r="I53" s="33"/>
      <c r="J53" s="7"/>
      <c r="K53" s="47"/>
      <c r="L53" s="33"/>
      <c r="M53" s="7"/>
      <c r="N53" s="47"/>
      <c r="O53" s="33"/>
      <c r="P53" s="7"/>
      <c r="Q53" s="47"/>
      <c r="R53" s="33"/>
    </row>
    <row r="54" spans="2:18" ht="12.75">
      <c r="B54" s="2" t="s">
        <v>6</v>
      </c>
      <c r="F54" s="33"/>
      <c r="G54" s="7"/>
      <c r="H54" s="47"/>
      <c r="I54" s="33"/>
      <c r="J54" s="7"/>
      <c r="K54" s="47"/>
      <c r="L54" s="33"/>
      <c r="M54" s="7"/>
      <c r="N54" s="47"/>
      <c r="O54" s="33"/>
      <c r="P54" s="7"/>
      <c r="Q54" s="47"/>
      <c r="R54" s="33"/>
    </row>
    <row r="55" spans="2:18" ht="12.75">
      <c r="B55" s="2" t="s">
        <v>13</v>
      </c>
      <c r="F55" s="33"/>
      <c r="G55" s="7"/>
      <c r="H55" s="47"/>
      <c r="I55" s="33"/>
      <c r="J55" s="7"/>
      <c r="K55" s="47"/>
      <c r="L55" s="33"/>
      <c r="M55" s="7"/>
      <c r="N55" s="47"/>
      <c r="O55" s="33"/>
      <c r="P55" s="7"/>
      <c r="Q55" s="47"/>
      <c r="R55" s="33"/>
    </row>
    <row r="56" spans="2:18" ht="12.75">
      <c r="B56" s="2" t="s">
        <v>7</v>
      </c>
      <c r="F56" s="51"/>
      <c r="G56" s="7"/>
      <c r="H56" s="47"/>
      <c r="I56" s="51"/>
      <c r="J56" s="7"/>
      <c r="K56" s="47"/>
      <c r="L56" s="51"/>
      <c r="M56" s="7"/>
      <c r="N56" s="47"/>
      <c r="O56" s="51"/>
      <c r="P56" s="7"/>
      <c r="Q56" s="47"/>
      <c r="R56" s="33"/>
    </row>
    <row r="57" spans="2:18" ht="12.75">
      <c r="B57" s="2" t="s">
        <v>8</v>
      </c>
      <c r="F57" s="33"/>
      <c r="G57" s="7"/>
      <c r="H57" s="47"/>
      <c r="I57" s="33"/>
      <c r="J57" s="7"/>
      <c r="K57" s="47"/>
      <c r="L57" s="33"/>
      <c r="M57" s="7"/>
      <c r="N57" s="47"/>
      <c r="O57" s="33"/>
      <c r="P57" s="7"/>
      <c r="Q57" s="47"/>
      <c r="R57" s="33"/>
    </row>
    <row r="58" spans="2:18" ht="12.75">
      <c r="B58" s="2" t="s">
        <v>18</v>
      </c>
      <c r="F58" s="33"/>
      <c r="G58" s="7"/>
      <c r="H58" s="47"/>
      <c r="I58" s="33"/>
      <c r="J58" s="7"/>
      <c r="K58" s="47"/>
      <c r="L58" s="33"/>
      <c r="M58" s="7"/>
      <c r="N58" s="47"/>
      <c r="O58" s="33"/>
      <c r="P58" s="7"/>
      <c r="Q58" s="47"/>
      <c r="R58" s="33"/>
    </row>
    <row r="59" spans="2:18" ht="12.75">
      <c r="B59" s="2" t="s">
        <v>19</v>
      </c>
      <c r="F59" s="33"/>
      <c r="G59" s="7"/>
      <c r="H59" s="47"/>
      <c r="I59" s="33"/>
      <c r="J59" s="7"/>
      <c r="K59" s="47"/>
      <c r="L59" s="33"/>
      <c r="M59" s="7"/>
      <c r="N59" s="47"/>
      <c r="O59" s="33"/>
      <c r="P59" s="7"/>
      <c r="Q59" s="47"/>
      <c r="R59" s="33"/>
    </row>
    <row r="60" spans="2:18" ht="12.75">
      <c r="B60" s="2" t="s">
        <v>20</v>
      </c>
      <c r="F60" s="33"/>
      <c r="G60" s="7"/>
      <c r="H60" s="47"/>
      <c r="I60" s="33"/>
      <c r="J60" s="7"/>
      <c r="K60" s="47"/>
      <c r="L60" s="33"/>
      <c r="M60" s="7"/>
      <c r="N60" s="47"/>
      <c r="O60" s="33"/>
      <c r="P60" s="7"/>
      <c r="Q60" s="47"/>
      <c r="R60" s="33"/>
    </row>
    <row r="61" spans="1:18" ht="12.75">
      <c r="A61" s="2" t="s">
        <v>9</v>
      </c>
      <c r="F61" s="51"/>
      <c r="G61" s="6">
        <f>(SUM(F62:F64)+F66+F67)/5</f>
        <v>0</v>
      </c>
      <c r="H61" s="47"/>
      <c r="I61" s="51"/>
      <c r="J61" s="6">
        <f>(SUM(I62:I64)+I66+I67)/5</f>
        <v>0</v>
      </c>
      <c r="K61" s="47"/>
      <c r="L61" s="51"/>
      <c r="M61" s="6">
        <f>(SUM(L62:L64)+L66+L67)/5</f>
        <v>0</v>
      </c>
      <c r="N61" s="47"/>
      <c r="O61" s="51"/>
      <c r="P61" s="6">
        <f>(SUM(O62:O64)+O66+O67)/5</f>
        <v>0</v>
      </c>
      <c r="Q61" s="47"/>
      <c r="R61" s="33"/>
    </row>
    <row r="62" spans="2:18" ht="12.75">
      <c r="B62" s="2" t="s">
        <v>11</v>
      </c>
      <c r="F62" s="33"/>
      <c r="G62" s="7"/>
      <c r="H62" s="47"/>
      <c r="I62" s="33"/>
      <c r="J62" s="7"/>
      <c r="K62" s="47"/>
      <c r="L62" s="33"/>
      <c r="M62" s="7"/>
      <c r="N62" s="47"/>
      <c r="O62" s="33"/>
      <c r="P62" s="7"/>
      <c r="Q62" s="47"/>
      <c r="R62" s="33"/>
    </row>
    <row r="63" spans="2:18" ht="12.75">
      <c r="B63" s="2" t="s">
        <v>12</v>
      </c>
      <c r="F63" s="33"/>
      <c r="G63" s="7"/>
      <c r="H63" s="47"/>
      <c r="I63" s="33"/>
      <c r="J63" s="7"/>
      <c r="K63" s="47"/>
      <c r="L63" s="33"/>
      <c r="M63" s="7"/>
      <c r="N63" s="47"/>
      <c r="O63" s="33"/>
      <c r="P63" s="7"/>
      <c r="Q63" s="47"/>
      <c r="R63" s="33"/>
    </row>
    <row r="64" spans="2:18" ht="12.75">
      <c r="B64" s="2" t="s">
        <v>14</v>
      </c>
      <c r="F64" s="33"/>
      <c r="G64" s="7"/>
      <c r="H64" s="47"/>
      <c r="I64" s="33"/>
      <c r="J64" s="7"/>
      <c r="K64" s="47"/>
      <c r="L64" s="33"/>
      <c r="M64" s="7"/>
      <c r="N64" s="47"/>
      <c r="O64" s="33"/>
      <c r="P64" s="7"/>
      <c r="Q64" s="47"/>
      <c r="R64" s="33"/>
    </row>
    <row r="65" spans="2:18" ht="12.75">
      <c r="B65" s="2" t="s">
        <v>15</v>
      </c>
      <c r="F65" s="51"/>
      <c r="G65" s="7"/>
      <c r="H65" s="47"/>
      <c r="I65" s="51"/>
      <c r="J65" s="7"/>
      <c r="K65" s="47"/>
      <c r="L65" s="51"/>
      <c r="M65" s="7"/>
      <c r="N65" s="47"/>
      <c r="O65" s="51"/>
      <c r="P65" s="7"/>
      <c r="Q65" s="47"/>
      <c r="R65" s="33"/>
    </row>
    <row r="66" spans="2:18" ht="12.75">
      <c r="B66" s="2" t="s">
        <v>16</v>
      </c>
      <c r="F66" s="33"/>
      <c r="G66" s="7"/>
      <c r="H66" s="47"/>
      <c r="I66" s="33"/>
      <c r="J66" s="7"/>
      <c r="K66" s="47"/>
      <c r="L66" s="33"/>
      <c r="M66" s="7"/>
      <c r="N66" s="47"/>
      <c r="O66" s="33"/>
      <c r="P66" s="7"/>
      <c r="Q66" s="47"/>
      <c r="R66" s="33"/>
    </row>
    <row r="67" spans="2:18" ht="12.75">
      <c r="B67" s="2" t="s">
        <v>17</v>
      </c>
      <c r="F67" s="33"/>
      <c r="G67" s="7"/>
      <c r="H67" s="47"/>
      <c r="I67" s="33"/>
      <c r="J67" s="7"/>
      <c r="K67" s="47"/>
      <c r="L67" s="33"/>
      <c r="M67" s="7"/>
      <c r="N67" s="47"/>
      <c r="O67" s="33"/>
      <c r="P67" s="7"/>
      <c r="Q67" s="47"/>
      <c r="R67" s="33"/>
    </row>
    <row r="68" spans="1:18" ht="12.75">
      <c r="A68" s="2" t="s">
        <v>21</v>
      </c>
      <c r="F68" s="51"/>
      <c r="G68" s="6">
        <f>(SUM(F71:F73)+F69+F75+F77)/6</f>
        <v>0</v>
      </c>
      <c r="H68" s="47"/>
      <c r="I68" s="51"/>
      <c r="J68" s="6">
        <f>(SUM(I71:I73)+I69+I75+I77)/6</f>
        <v>0</v>
      </c>
      <c r="K68" s="47"/>
      <c r="L68" s="51"/>
      <c r="M68" s="6">
        <f>(SUM(L71:L73)+L69+L75+L77)/6</f>
        <v>0</v>
      </c>
      <c r="N68" s="47"/>
      <c r="O68" s="51"/>
      <c r="P68" s="6">
        <f>(SUM(O71:O73)+O69+O75+O77)/6</f>
        <v>0</v>
      </c>
      <c r="Q68" s="47"/>
      <c r="R68" s="33"/>
    </row>
    <row r="69" spans="2:18" ht="12.75">
      <c r="B69" s="2" t="s">
        <v>22</v>
      </c>
      <c r="F69" s="33"/>
      <c r="G69" s="7"/>
      <c r="H69" s="47"/>
      <c r="I69" s="33"/>
      <c r="J69" s="7"/>
      <c r="K69" s="47"/>
      <c r="L69" s="33"/>
      <c r="M69" s="7"/>
      <c r="N69" s="47"/>
      <c r="O69" s="33"/>
      <c r="P69" s="7"/>
      <c r="Q69" s="47"/>
      <c r="R69" s="33"/>
    </row>
    <row r="70" spans="2:18" ht="12.75">
      <c r="B70" s="2" t="s">
        <v>0</v>
      </c>
      <c r="F70" s="51"/>
      <c r="G70" s="7"/>
      <c r="H70" s="47"/>
      <c r="I70" s="51"/>
      <c r="J70" s="7"/>
      <c r="K70" s="47"/>
      <c r="L70" s="51"/>
      <c r="M70" s="7"/>
      <c r="N70" s="47"/>
      <c r="O70" s="51"/>
      <c r="P70" s="7"/>
      <c r="Q70" s="47"/>
      <c r="R70" s="33"/>
    </row>
    <row r="71" spans="2:18" ht="12.75">
      <c r="B71" s="2" t="s">
        <v>23</v>
      </c>
      <c r="F71" s="33"/>
      <c r="G71" s="7"/>
      <c r="H71" s="47"/>
      <c r="I71" s="33"/>
      <c r="J71" s="7"/>
      <c r="K71" s="47"/>
      <c r="L71" s="33"/>
      <c r="M71" s="7"/>
      <c r="N71" s="47"/>
      <c r="O71" s="33"/>
      <c r="P71" s="7"/>
      <c r="Q71" s="47"/>
      <c r="R71" s="33"/>
    </row>
    <row r="72" spans="2:18" ht="12.75">
      <c r="B72" s="2" t="s">
        <v>24</v>
      </c>
      <c r="F72" s="33"/>
      <c r="G72" s="7"/>
      <c r="H72" s="47"/>
      <c r="I72" s="33"/>
      <c r="J72" s="7"/>
      <c r="K72" s="47"/>
      <c r="L72" s="33"/>
      <c r="M72" s="7"/>
      <c r="N72" s="47"/>
      <c r="O72" s="33"/>
      <c r="P72" s="7"/>
      <c r="Q72" s="47"/>
      <c r="R72" s="33"/>
    </row>
    <row r="73" spans="2:18" ht="12.75">
      <c r="B73" s="2" t="s">
        <v>25</v>
      </c>
      <c r="F73" s="41"/>
      <c r="G73" s="18"/>
      <c r="H73" s="43"/>
      <c r="I73" s="41"/>
      <c r="J73" s="18"/>
      <c r="K73" s="43"/>
      <c r="L73" s="41"/>
      <c r="M73" s="18"/>
      <c r="N73" s="43"/>
      <c r="O73" s="41"/>
      <c r="P73" s="18"/>
      <c r="Q73" s="47"/>
      <c r="R73" s="33"/>
    </row>
    <row r="74" spans="2:18" ht="12.75">
      <c r="B74" s="2" t="s">
        <v>27</v>
      </c>
      <c r="F74" s="51"/>
      <c r="G74" s="7"/>
      <c r="H74" s="47"/>
      <c r="I74" s="51"/>
      <c r="J74" s="7"/>
      <c r="K74" s="47"/>
      <c r="L74" s="51"/>
      <c r="M74" s="7"/>
      <c r="N74" s="47"/>
      <c r="O74" s="51"/>
      <c r="P74" s="7"/>
      <c r="Q74" s="47"/>
      <c r="R74" s="33"/>
    </row>
    <row r="75" spans="2:18" ht="12.75">
      <c r="B75" s="2" t="s">
        <v>26</v>
      </c>
      <c r="F75" s="33"/>
      <c r="G75" s="7"/>
      <c r="H75" s="47"/>
      <c r="I75" s="33"/>
      <c r="J75" s="7"/>
      <c r="K75" s="47"/>
      <c r="L75" s="33"/>
      <c r="M75" s="7"/>
      <c r="N75" s="47"/>
      <c r="O75" s="33"/>
      <c r="P75" s="7"/>
      <c r="Q75" s="47"/>
      <c r="R75" s="33"/>
    </row>
    <row r="76" spans="2:18" ht="12.75">
      <c r="B76" s="2" t="s">
        <v>28</v>
      </c>
      <c r="F76" s="51"/>
      <c r="G76" s="7"/>
      <c r="H76" s="47"/>
      <c r="I76" s="51"/>
      <c r="J76" s="7"/>
      <c r="K76" s="47"/>
      <c r="L76" s="51"/>
      <c r="M76" s="7"/>
      <c r="N76" s="47"/>
      <c r="O76" s="51"/>
      <c r="P76" s="7"/>
      <c r="Q76" s="47"/>
      <c r="R76" s="33"/>
    </row>
    <row r="77" spans="2:18" ht="12.75">
      <c r="B77" s="2" t="s">
        <v>29</v>
      </c>
      <c r="F77" s="41"/>
      <c r="G77" s="18"/>
      <c r="H77" s="43"/>
      <c r="I77" s="41"/>
      <c r="J77" s="18"/>
      <c r="K77" s="43"/>
      <c r="L77" s="41"/>
      <c r="M77" s="18"/>
      <c r="N77" s="43"/>
      <c r="O77" s="41"/>
      <c r="P77" s="7"/>
      <c r="Q77" s="47"/>
      <c r="R77" s="33"/>
    </row>
    <row r="78" spans="3:18" ht="12.75">
      <c r="C78" s="8" t="s">
        <v>336</v>
      </c>
      <c r="D78" s="8"/>
      <c r="E78" s="8"/>
      <c r="F78" s="42"/>
      <c r="G78" s="14">
        <f>G48+G61+G68</f>
        <v>0</v>
      </c>
      <c r="H78" s="47"/>
      <c r="I78" s="42"/>
      <c r="J78" s="14">
        <f>J48+J61+J68</f>
        <v>0</v>
      </c>
      <c r="K78" s="47"/>
      <c r="L78" s="42"/>
      <c r="M78" s="14">
        <f>M48+M61+M68</f>
        <v>0</v>
      </c>
      <c r="N78" s="47"/>
      <c r="O78" s="42"/>
      <c r="P78" s="14">
        <f>P48+P61+P68</f>
        <v>0</v>
      </c>
      <c r="Q78" s="47"/>
      <c r="R78" s="33"/>
    </row>
    <row r="79" spans="3:18" ht="12.75">
      <c r="C79" s="8" t="s">
        <v>337</v>
      </c>
      <c r="D79" s="8"/>
      <c r="E79" s="8"/>
      <c r="F79" s="42"/>
      <c r="G79" s="14">
        <f>G78/3</f>
        <v>0</v>
      </c>
      <c r="H79" s="47"/>
      <c r="I79" s="42"/>
      <c r="J79" s="14">
        <f>J78/3</f>
        <v>0</v>
      </c>
      <c r="K79" s="47"/>
      <c r="L79" s="42"/>
      <c r="M79" s="14">
        <f>M78/3</f>
        <v>0</v>
      </c>
      <c r="N79" s="47"/>
      <c r="O79" s="42"/>
      <c r="P79" s="14">
        <f>P78/3</f>
        <v>0</v>
      </c>
      <c r="Q79" s="47"/>
      <c r="R79" s="33"/>
    </row>
    <row r="80" spans="3:18" ht="12.75">
      <c r="C80" s="8" t="s">
        <v>338</v>
      </c>
      <c r="D80" s="8"/>
      <c r="E80" s="8"/>
      <c r="F80" s="42"/>
      <c r="G80" s="14">
        <f>G79/5*100</f>
        <v>0</v>
      </c>
      <c r="H80" s="47"/>
      <c r="I80" s="42"/>
      <c r="J80" s="14">
        <f>J79/5*100</f>
        <v>0</v>
      </c>
      <c r="K80" s="47"/>
      <c r="L80" s="42"/>
      <c r="M80" s="14">
        <f>M79/5*100</f>
        <v>0</v>
      </c>
      <c r="N80" s="47"/>
      <c r="O80" s="42"/>
      <c r="P80" s="14">
        <f>P79/5*100</f>
        <v>0</v>
      </c>
      <c r="Q80" s="47"/>
      <c r="R80" s="33"/>
    </row>
    <row r="81" spans="6:18" ht="12.75">
      <c r="F81" s="47"/>
      <c r="H81" s="47"/>
      <c r="I81" s="47"/>
      <c r="K81" s="47"/>
      <c r="L81" s="47"/>
      <c r="N81" s="47"/>
      <c r="O81" s="47"/>
      <c r="Q81" s="47"/>
      <c r="R81" s="33"/>
    </row>
    <row r="82" spans="6:18" ht="12.75">
      <c r="F82" s="47"/>
      <c r="H82" s="47"/>
      <c r="I82" s="47"/>
      <c r="K82" s="47"/>
      <c r="L82" s="47"/>
      <c r="N82" s="47"/>
      <c r="O82" s="47"/>
      <c r="Q82" s="47"/>
      <c r="R82" s="33"/>
    </row>
    <row r="83" spans="1:18" ht="12.75">
      <c r="A83" s="17" t="s">
        <v>325</v>
      </c>
      <c r="F83" s="47"/>
      <c r="H83" s="47"/>
      <c r="I83" s="47"/>
      <c r="K83" s="47"/>
      <c r="L83" s="47"/>
      <c r="N83" s="47"/>
      <c r="O83" s="47"/>
      <c r="Q83" s="47"/>
      <c r="R83" s="33"/>
    </row>
    <row r="84" spans="1:18" ht="12.75">
      <c r="A84" s="9" t="s">
        <v>326</v>
      </c>
      <c r="F84" s="47"/>
      <c r="H84" s="47"/>
      <c r="I84" s="47"/>
      <c r="K84" s="47"/>
      <c r="L84" s="47"/>
      <c r="N84" s="47"/>
      <c r="O84" s="47"/>
      <c r="Q84" s="47"/>
      <c r="R84" s="33"/>
    </row>
    <row r="85" spans="1:18" ht="12.75">
      <c r="A85" s="9" t="s">
        <v>327</v>
      </c>
      <c r="F85" s="47"/>
      <c r="H85" s="47"/>
      <c r="I85" s="47"/>
      <c r="K85" s="47"/>
      <c r="L85" s="47"/>
      <c r="N85" s="47"/>
      <c r="O85" s="47"/>
      <c r="Q85" s="47"/>
      <c r="R85" s="33"/>
    </row>
    <row r="86" spans="1:18" ht="12.75">
      <c r="A86" s="9" t="s">
        <v>328</v>
      </c>
      <c r="F86" s="47"/>
      <c r="H86" s="47"/>
      <c r="I86" s="47"/>
      <c r="K86" s="47"/>
      <c r="L86" s="47"/>
      <c r="N86" s="47"/>
      <c r="O86" s="47"/>
      <c r="Q86" s="47"/>
      <c r="R86" s="33"/>
    </row>
    <row r="87" spans="1:18" ht="12.75">
      <c r="A87" s="9" t="s">
        <v>329</v>
      </c>
      <c r="F87" s="47"/>
      <c r="H87" s="47"/>
      <c r="I87" s="47"/>
      <c r="K87" s="47"/>
      <c r="L87" s="47"/>
      <c r="N87" s="47"/>
      <c r="O87" s="47"/>
      <c r="Q87" s="47"/>
      <c r="R87" s="33"/>
    </row>
    <row r="88" spans="1:18" ht="12.75">
      <c r="A88" s="9" t="s">
        <v>330</v>
      </c>
      <c r="F88" s="47"/>
      <c r="H88" s="47"/>
      <c r="I88" s="47"/>
      <c r="K88" s="47"/>
      <c r="L88" s="47"/>
      <c r="N88" s="47"/>
      <c r="O88" s="47"/>
      <c r="Q88" s="47"/>
      <c r="R88" s="33"/>
    </row>
    <row r="89" spans="1:18" ht="12.75">
      <c r="A89" s="9" t="s">
        <v>331</v>
      </c>
      <c r="F89" s="47"/>
      <c r="H89" s="47"/>
      <c r="I89" s="47"/>
      <c r="K89" s="47"/>
      <c r="L89" s="47"/>
      <c r="N89" s="47"/>
      <c r="O89" s="47"/>
      <c r="Q89" s="47"/>
      <c r="R89" s="33"/>
    </row>
    <row r="90" spans="6:18" ht="12.75">
      <c r="F90" s="47"/>
      <c r="H90" s="47"/>
      <c r="I90" s="47"/>
      <c r="K90" s="47"/>
      <c r="L90" s="47"/>
      <c r="N90" s="47"/>
      <c r="O90" s="47"/>
      <c r="Q90" s="47"/>
      <c r="R90" s="33"/>
    </row>
    <row r="91" spans="1:18" ht="12.75">
      <c r="A91" s="15" t="s">
        <v>90</v>
      </c>
      <c r="B91" s="8"/>
      <c r="C91" s="8"/>
      <c r="D91" s="8"/>
      <c r="E91" s="9"/>
      <c r="F91" s="33" t="s">
        <v>412</v>
      </c>
      <c r="G91" s="11" t="s">
        <v>413</v>
      </c>
      <c r="H91" s="46" t="s">
        <v>335</v>
      </c>
      <c r="I91" s="33" t="s">
        <v>412</v>
      </c>
      <c r="J91" s="11" t="s">
        <v>413</v>
      </c>
      <c r="K91" s="48" t="s">
        <v>335</v>
      </c>
      <c r="L91" s="33" t="s">
        <v>412</v>
      </c>
      <c r="M91" s="11" t="s">
        <v>413</v>
      </c>
      <c r="N91" s="48" t="s">
        <v>335</v>
      </c>
      <c r="O91" s="33" t="s">
        <v>414</v>
      </c>
      <c r="P91" s="11" t="s">
        <v>413</v>
      </c>
      <c r="Q91" s="44" t="s">
        <v>335</v>
      </c>
      <c r="R91" s="45" t="s">
        <v>416</v>
      </c>
    </row>
    <row r="92" spans="1:18" ht="38.25">
      <c r="A92" s="8"/>
      <c r="B92" s="8"/>
      <c r="C92" s="8"/>
      <c r="D92" s="8"/>
      <c r="E92" s="8"/>
      <c r="F92" s="39" t="s">
        <v>86</v>
      </c>
      <c r="G92" s="4" t="s">
        <v>87</v>
      </c>
      <c r="H92" s="47"/>
      <c r="I92" s="53" t="s">
        <v>86</v>
      </c>
      <c r="J92" s="5" t="s">
        <v>87</v>
      </c>
      <c r="K92" s="47"/>
      <c r="L92" s="53" t="s">
        <v>86</v>
      </c>
      <c r="M92" s="5" t="s">
        <v>87</v>
      </c>
      <c r="N92" s="47"/>
      <c r="O92" s="39" t="s">
        <v>86</v>
      </c>
      <c r="P92" s="4" t="s">
        <v>87</v>
      </c>
      <c r="Q92" s="47"/>
      <c r="R92" s="33"/>
    </row>
    <row r="93" spans="1:18" ht="12.75">
      <c r="A93" s="2" t="s">
        <v>10</v>
      </c>
      <c r="F93" s="51"/>
      <c r="G93" s="6">
        <f>(SUM(F94:F100)+SUM(F102:F105))/11</f>
        <v>0</v>
      </c>
      <c r="H93" s="47"/>
      <c r="I93" s="51"/>
      <c r="J93" s="6">
        <f>(SUM(I94:I100)+SUM(I102:I105))/11</f>
        <v>0</v>
      </c>
      <c r="K93" s="47"/>
      <c r="L93" s="51"/>
      <c r="M93" s="6">
        <f>(SUM(L94:L100)+SUM(L102:L105))/11</f>
        <v>0</v>
      </c>
      <c r="N93" s="47"/>
      <c r="O93" s="51"/>
      <c r="P93" s="6">
        <f>(SUM(O94:O100)+SUM(O102:O105))/11</f>
        <v>0</v>
      </c>
      <c r="Q93" s="47"/>
      <c r="R93" s="33"/>
    </row>
    <row r="94" spans="2:18" ht="12.75">
      <c r="B94" s="2" t="s">
        <v>1</v>
      </c>
      <c r="F94" s="33"/>
      <c r="G94" s="7"/>
      <c r="H94" s="47"/>
      <c r="I94" s="33"/>
      <c r="J94" s="7"/>
      <c r="K94" s="47"/>
      <c r="L94" s="33"/>
      <c r="M94" s="7"/>
      <c r="N94" s="47"/>
      <c r="O94" s="33"/>
      <c r="P94" s="7"/>
      <c r="Q94" s="47"/>
      <c r="R94" s="33"/>
    </row>
    <row r="95" spans="2:18" ht="12.75">
      <c r="B95" s="2" t="s">
        <v>2</v>
      </c>
      <c r="F95" s="41"/>
      <c r="G95" s="18"/>
      <c r="H95" s="43"/>
      <c r="I95" s="41"/>
      <c r="J95" s="18"/>
      <c r="K95" s="43"/>
      <c r="L95" s="41"/>
      <c r="M95" s="18"/>
      <c r="N95" s="43"/>
      <c r="O95" s="41"/>
      <c r="P95" s="7"/>
      <c r="Q95" s="47"/>
      <c r="R95" s="33"/>
    </row>
    <row r="96" spans="2:18" ht="12.75">
      <c r="B96" s="2" t="s">
        <v>3</v>
      </c>
      <c r="F96" s="33"/>
      <c r="G96" s="7"/>
      <c r="H96" s="47"/>
      <c r="I96" s="33"/>
      <c r="J96" s="7"/>
      <c r="K96" s="47"/>
      <c r="L96" s="33"/>
      <c r="M96" s="7"/>
      <c r="N96" s="47"/>
      <c r="O96" s="33"/>
      <c r="P96" s="7"/>
      <c r="Q96" s="47"/>
      <c r="R96" s="33"/>
    </row>
    <row r="97" spans="2:18" ht="12.75">
      <c r="B97" s="2" t="s">
        <v>4</v>
      </c>
      <c r="F97" s="33"/>
      <c r="G97" s="7"/>
      <c r="H97" s="47"/>
      <c r="I97" s="33"/>
      <c r="J97" s="7"/>
      <c r="K97" s="47"/>
      <c r="L97" s="33"/>
      <c r="M97" s="7"/>
      <c r="N97" s="47"/>
      <c r="O97" s="33"/>
      <c r="P97" s="7"/>
      <c r="Q97" s="47"/>
      <c r="R97" s="33"/>
    </row>
    <row r="98" spans="2:18" ht="12.75">
      <c r="B98" s="2" t="s">
        <v>5</v>
      </c>
      <c r="F98" s="33"/>
      <c r="G98" s="7"/>
      <c r="H98" s="47"/>
      <c r="I98" s="33"/>
      <c r="J98" s="7"/>
      <c r="K98" s="47"/>
      <c r="L98" s="33"/>
      <c r="M98" s="7"/>
      <c r="N98" s="47"/>
      <c r="O98" s="33"/>
      <c r="P98" s="7"/>
      <c r="Q98" s="47"/>
      <c r="R98" s="33"/>
    </row>
    <row r="99" spans="2:18" ht="12.75">
      <c r="B99" s="2" t="s">
        <v>6</v>
      </c>
      <c r="F99" s="33"/>
      <c r="G99" s="7"/>
      <c r="H99" s="47"/>
      <c r="I99" s="33"/>
      <c r="J99" s="7"/>
      <c r="K99" s="47"/>
      <c r="L99" s="33"/>
      <c r="M99" s="7"/>
      <c r="N99" s="47"/>
      <c r="O99" s="33"/>
      <c r="P99" s="7"/>
      <c r="Q99" s="47"/>
      <c r="R99" s="33"/>
    </row>
    <row r="100" spans="2:18" ht="12.75">
      <c r="B100" s="2" t="s">
        <v>13</v>
      </c>
      <c r="F100" s="33"/>
      <c r="G100" s="7"/>
      <c r="H100" s="47"/>
      <c r="I100" s="33"/>
      <c r="J100" s="7"/>
      <c r="K100" s="47"/>
      <c r="L100" s="33"/>
      <c r="M100" s="7"/>
      <c r="N100" s="47"/>
      <c r="O100" s="33"/>
      <c r="P100" s="7"/>
      <c r="Q100" s="47"/>
      <c r="R100" s="33"/>
    </row>
    <row r="101" spans="2:18" ht="12.75">
      <c r="B101" s="2" t="s">
        <v>7</v>
      </c>
      <c r="F101" s="51"/>
      <c r="G101" s="7"/>
      <c r="H101" s="47"/>
      <c r="I101" s="51"/>
      <c r="J101" s="7"/>
      <c r="K101" s="47"/>
      <c r="L101" s="51"/>
      <c r="M101" s="7"/>
      <c r="N101" s="47"/>
      <c r="O101" s="51"/>
      <c r="P101" s="7"/>
      <c r="Q101" s="47"/>
      <c r="R101" s="33"/>
    </row>
    <row r="102" spans="2:18" ht="12.75">
      <c r="B102" s="2" t="s">
        <v>8</v>
      </c>
      <c r="F102" s="33"/>
      <c r="G102" s="7"/>
      <c r="H102" s="47"/>
      <c r="I102" s="33"/>
      <c r="J102" s="7"/>
      <c r="K102" s="47"/>
      <c r="L102" s="33"/>
      <c r="M102" s="7"/>
      <c r="N102" s="47"/>
      <c r="O102" s="33"/>
      <c r="P102" s="7"/>
      <c r="Q102" s="47"/>
      <c r="R102" s="33"/>
    </row>
    <row r="103" spans="2:18" ht="12.75">
      <c r="B103" s="2" t="s">
        <v>18</v>
      </c>
      <c r="F103" s="33"/>
      <c r="G103" s="7"/>
      <c r="H103" s="47"/>
      <c r="I103" s="33"/>
      <c r="J103" s="7"/>
      <c r="K103" s="47"/>
      <c r="L103" s="33"/>
      <c r="M103" s="7"/>
      <c r="N103" s="47"/>
      <c r="O103" s="33"/>
      <c r="P103" s="7"/>
      <c r="Q103" s="47"/>
      <c r="R103" s="33"/>
    </row>
    <row r="104" spans="2:18" ht="12.75">
      <c r="B104" s="2" t="s">
        <v>19</v>
      </c>
      <c r="F104" s="33"/>
      <c r="G104" s="7"/>
      <c r="H104" s="47"/>
      <c r="I104" s="33"/>
      <c r="J104" s="7"/>
      <c r="K104" s="47"/>
      <c r="L104" s="33"/>
      <c r="M104" s="7"/>
      <c r="N104" s="47"/>
      <c r="O104" s="33"/>
      <c r="P104" s="7"/>
      <c r="Q104" s="47"/>
      <c r="R104" s="33"/>
    </row>
    <row r="105" spans="2:18" ht="12.75">
      <c r="B105" s="2" t="s">
        <v>20</v>
      </c>
      <c r="F105" s="33"/>
      <c r="G105" s="7"/>
      <c r="H105" s="47"/>
      <c r="I105" s="33"/>
      <c r="J105" s="7"/>
      <c r="K105" s="47"/>
      <c r="L105" s="33"/>
      <c r="M105" s="7"/>
      <c r="N105" s="47"/>
      <c r="O105" s="33"/>
      <c r="P105" s="7"/>
      <c r="Q105" s="47"/>
      <c r="R105" s="33"/>
    </row>
    <row r="106" spans="1:18" ht="12.75">
      <c r="A106" s="2" t="s">
        <v>9</v>
      </c>
      <c r="F106" s="51"/>
      <c r="G106" s="6">
        <f>(SUM(F107:F109)+F111+F112)/5</f>
        <v>0</v>
      </c>
      <c r="H106" s="47"/>
      <c r="I106" s="51"/>
      <c r="J106" s="6">
        <f>(SUM(I107:I109)+I111+I112)/5</f>
        <v>0</v>
      </c>
      <c r="K106" s="47"/>
      <c r="L106" s="51"/>
      <c r="M106" s="6">
        <f>(SUM(L107:L109)+L111+L112)/5</f>
        <v>0</v>
      </c>
      <c r="N106" s="47"/>
      <c r="O106" s="51"/>
      <c r="P106" s="6">
        <f>(SUM(O107:O109)+O111+O112)/5</f>
        <v>0</v>
      </c>
      <c r="Q106" s="47"/>
      <c r="R106" s="33"/>
    </row>
    <row r="107" spans="2:18" ht="12.75">
      <c r="B107" s="2" t="s">
        <v>11</v>
      </c>
      <c r="F107" s="33"/>
      <c r="G107" s="7"/>
      <c r="H107" s="47"/>
      <c r="I107" s="33"/>
      <c r="J107" s="7"/>
      <c r="K107" s="47"/>
      <c r="L107" s="33"/>
      <c r="M107" s="7"/>
      <c r="N107" s="47"/>
      <c r="O107" s="33"/>
      <c r="P107" s="7"/>
      <c r="Q107" s="47"/>
      <c r="R107" s="33"/>
    </row>
    <row r="108" spans="2:18" ht="12.75">
      <c r="B108" s="2" t="s">
        <v>12</v>
      </c>
      <c r="F108" s="33"/>
      <c r="G108" s="7"/>
      <c r="H108" s="47"/>
      <c r="I108" s="33"/>
      <c r="J108" s="7"/>
      <c r="K108" s="47"/>
      <c r="L108" s="33"/>
      <c r="M108" s="7"/>
      <c r="N108" s="47"/>
      <c r="O108" s="33"/>
      <c r="P108" s="7"/>
      <c r="Q108" s="47"/>
      <c r="R108" s="33"/>
    </row>
    <row r="109" spans="2:18" ht="12.75">
      <c r="B109" s="2" t="s">
        <v>14</v>
      </c>
      <c r="F109" s="33"/>
      <c r="G109" s="7"/>
      <c r="H109" s="47"/>
      <c r="I109" s="33"/>
      <c r="J109" s="7"/>
      <c r="K109" s="47"/>
      <c r="L109" s="33"/>
      <c r="M109" s="7"/>
      <c r="N109" s="47"/>
      <c r="O109" s="33"/>
      <c r="P109" s="7"/>
      <c r="Q109" s="47"/>
      <c r="R109" s="33"/>
    </row>
    <row r="110" spans="2:18" ht="12.75">
      <c r="B110" s="2" t="s">
        <v>15</v>
      </c>
      <c r="F110" s="51"/>
      <c r="G110" s="7"/>
      <c r="H110" s="47"/>
      <c r="I110" s="51"/>
      <c r="J110" s="7"/>
      <c r="K110" s="47"/>
      <c r="L110" s="51"/>
      <c r="M110" s="7"/>
      <c r="N110" s="47"/>
      <c r="O110" s="51"/>
      <c r="P110" s="7"/>
      <c r="Q110" s="47"/>
      <c r="R110" s="33"/>
    </row>
    <row r="111" spans="2:18" ht="12.75">
      <c r="B111" s="2" t="s">
        <v>16</v>
      </c>
      <c r="F111" s="33"/>
      <c r="G111" s="7"/>
      <c r="H111" s="47"/>
      <c r="I111" s="33"/>
      <c r="J111" s="7"/>
      <c r="K111" s="47"/>
      <c r="L111" s="33"/>
      <c r="M111" s="7"/>
      <c r="N111" s="47"/>
      <c r="O111" s="33"/>
      <c r="P111" s="7"/>
      <c r="Q111" s="47"/>
      <c r="R111" s="33"/>
    </row>
    <row r="112" spans="2:18" ht="12.75">
      <c r="B112" s="2" t="s">
        <v>17</v>
      </c>
      <c r="F112" s="33"/>
      <c r="G112" s="7"/>
      <c r="H112" s="47"/>
      <c r="I112" s="33"/>
      <c r="J112" s="7"/>
      <c r="K112" s="47"/>
      <c r="L112" s="33"/>
      <c r="M112" s="7"/>
      <c r="N112" s="47"/>
      <c r="O112" s="33"/>
      <c r="P112" s="7"/>
      <c r="Q112" s="47"/>
      <c r="R112" s="33"/>
    </row>
    <row r="113" spans="1:18" ht="12.75">
      <c r="A113" s="2" t="s">
        <v>21</v>
      </c>
      <c r="F113" s="51"/>
      <c r="G113" s="6">
        <f>(SUM(F116:F118)+F114+F120+F122)/6</f>
        <v>0</v>
      </c>
      <c r="H113" s="47"/>
      <c r="I113" s="51"/>
      <c r="J113" s="6">
        <f>(SUM(I116:I118)+I114+I120+I122)/6</f>
        <v>0</v>
      </c>
      <c r="K113" s="47"/>
      <c r="L113" s="51"/>
      <c r="M113" s="6">
        <f>(SUM(L116:L118)+L114+L120+L122)/6</f>
        <v>0</v>
      </c>
      <c r="N113" s="47"/>
      <c r="O113" s="51"/>
      <c r="P113" s="6">
        <f>(SUM(O116:O118)+O114+O120+O122)/6</f>
        <v>0</v>
      </c>
      <c r="Q113" s="47"/>
      <c r="R113" s="33"/>
    </row>
    <row r="114" spans="2:18" ht="12.75">
      <c r="B114" s="2" t="s">
        <v>22</v>
      </c>
      <c r="F114" s="33"/>
      <c r="G114" s="7"/>
      <c r="H114" s="47"/>
      <c r="I114" s="33"/>
      <c r="J114" s="7"/>
      <c r="K114" s="47"/>
      <c r="L114" s="33"/>
      <c r="M114" s="7"/>
      <c r="N114" s="47"/>
      <c r="O114" s="33"/>
      <c r="P114" s="7"/>
      <c r="Q114" s="47"/>
      <c r="R114" s="33"/>
    </row>
    <row r="115" spans="2:18" ht="12.75">
      <c r="B115" s="2" t="s">
        <v>0</v>
      </c>
      <c r="F115" s="51"/>
      <c r="G115" s="7"/>
      <c r="H115" s="47"/>
      <c r="I115" s="51"/>
      <c r="J115" s="7"/>
      <c r="K115" s="47"/>
      <c r="L115" s="51"/>
      <c r="M115" s="7"/>
      <c r="N115" s="47"/>
      <c r="O115" s="51"/>
      <c r="P115" s="7"/>
      <c r="Q115" s="47"/>
      <c r="R115" s="33"/>
    </row>
    <row r="116" spans="2:18" ht="12.75">
      <c r="B116" s="2" t="s">
        <v>23</v>
      </c>
      <c r="F116" s="33"/>
      <c r="G116" s="7"/>
      <c r="H116" s="47"/>
      <c r="I116" s="33"/>
      <c r="J116" s="7"/>
      <c r="K116" s="47"/>
      <c r="L116" s="33"/>
      <c r="M116" s="7"/>
      <c r="N116" s="47"/>
      <c r="O116" s="33"/>
      <c r="P116" s="7"/>
      <c r="Q116" s="47"/>
      <c r="R116" s="33"/>
    </row>
    <row r="117" spans="2:18" ht="12.75">
      <c r="B117" s="2" t="s">
        <v>24</v>
      </c>
      <c r="F117" s="33"/>
      <c r="G117" s="7"/>
      <c r="H117" s="47"/>
      <c r="I117" s="33"/>
      <c r="J117" s="7"/>
      <c r="K117" s="47"/>
      <c r="L117" s="33"/>
      <c r="M117" s="7"/>
      <c r="N117" s="47"/>
      <c r="O117" s="33"/>
      <c r="P117" s="7"/>
      <c r="Q117" s="47"/>
      <c r="R117" s="33"/>
    </row>
    <row r="118" spans="2:18" ht="12.75">
      <c r="B118" s="2" t="s">
        <v>25</v>
      </c>
      <c r="F118" s="41"/>
      <c r="G118" s="18"/>
      <c r="H118" s="43"/>
      <c r="I118" s="41"/>
      <c r="J118" s="18"/>
      <c r="K118" s="43"/>
      <c r="L118" s="41"/>
      <c r="M118" s="18"/>
      <c r="N118" s="43"/>
      <c r="O118" s="41"/>
      <c r="P118" s="18"/>
      <c r="Q118" s="47"/>
      <c r="R118" s="33"/>
    </row>
    <row r="119" spans="2:18" ht="12.75">
      <c r="B119" s="2" t="s">
        <v>27</v>
      </c>
      <c r="F119" s="51"/>
      <c r="G119" s="7"/>
      <c r="H119" s="47"/>
      <c r="I119" s="51"/>
      <c r="J119" s="7"/>
      <c r="K119" s="47"/>
      <c r="L119" s="51"/>
      <c r="M119" s="7"/>
      <c r="N119" s="47"/>
      <c r="O119" s="51"/>
      <c r="P119" s="7"/>
      <c r="Q119" s="47"/>
      <c r="R119" s="33"/>
    </row>
    <row r="120" spans="2:18" ht="12.75">
      <c r="B120" s="2" t="s">
        <v>26</v>
      </c>
      <c r="F120" s="33"/>
      <c r="G120" s="7"/>
      <c r="H120" s="47"/>
      <c r="I120" s="33"/>
      <c r="J120" s="7"/>
      <c r="K120" s="47"/>
      <c r="L120" s="33"/>
      <c r="M120" s="7"/>
      <c r="N120" s="47"/>
      <c r="O120" s="33"/>
      <c r="P120" s="7"/>
      <c r="Q120" s="47"/>
      <c r="R120" s="33"/>
    </row>
    <row r="121" spans="2:18" ht="12.75">
      <c r="B121" s="2" t="s">
        <v>28</v>
      </c>
      <c r="F121" s="51"/>
      <c r="G121" s="7"/>
      <c r="H121" s="47"/>
      <c r="I121" s="51"/>
      <c r="J121" s="7"/>
      <c r="K121" s="47"/>
      <c r="L121" s="51"/>
      <c r="M121" s="7"/>
      <c r="N121" s="47"/>
      <c r="O121" s="51"/>
      <c r="P121" s="7"/>
      <c r="Q121" s="47"/>
      <c r="R121" s="33"/>
    </row>
    <row r="122" spans="2:18" ht="12.75">
      <c r="B122" s="2" t="s">
        <v>29</v>
      </c>
      <c r="F122" s="33"/>
      <c r="G122" s="7"/>
      <c r="H122" s="47"/>
      <c r="I122" s="33"/>
      <c r="J122" s="7"/>
      <c r="K122" s="47"/>
      <c r="L122" s="33"/>
      <c r="M122" s="7"/>
      <c r="N122" s="47"/>
      <c r="O122" s="33"/>
      <c r="P122" s="7"/>
      <c r="Q122" s="47"/>
      <c r="R122" s="33"/>
    </row>
    <row r="123" spans="3:18" ht="12.75">
      <c r="C123" s="8" t="s">
        <v>336</v>
      </c>
      <c r="D123" s="8"/>
      <c r="E123" s="8"/>
      <c r="F123" s="42"/>
      <c r="G123" s="14">
        <f>G93+G106+G113</f>
        <v>0</v>
      </c>
      <c r="H123" s="47"/>
      <c r="I123" s="42"/>
      <c r="J123" s="14">
        <f>J93+J106+J113</f>
        <v>0</v>
      </c>
      <c r="K123" s="47"/>
      <c r="L123" s="42"/>
      <c r="M123" s="14">
        <f>M93+M106+M113</f>
        <v>0</v>
      </c>
      <c r="N123" s="47"/>
      <c r="O123" s="42"/>
      <c r="P123" s="14">
        <f>P93+P106+P113</f>
        <v>0</v>
      </c>
      <c r="Q123" s="47"/>
      <c r="R123" s="33"/>
    </row>
    <row r="124" spans="3:18" ht="12.75">
      <c r="C124" s="8" t="s">
        <v>337</v>
      </c>
      <c r="D124" s="8"/>
      <c r="E124" s="8"/>
      <c r="F124" s="42"/>
      <c r="G124" s="14">
        <f>G123/3</f>
        <v>0</v>
      </c>
      <c r="H124" s="47"/>
      <c r="I124" s="42"/>
      <c r="J124" s="14">
        <f>J123/3</f>
        <v>0</v>
      </c>
      <c r="K124" s="47"/>
      <c r="L124" s="42"/>
      <c r="M124" s="14">
        <f>M123/3</f>
        <v>0</v>
      </c>
      <c r="N124" s="47"/>
      <c r="O124" s="42"/>
      <c r="P124" s="14">
        <f>P123/3</f>
        <v>0</v>
      </c>
      <c r="Q124" s="47"/>
      <c r="R124" s="33"/>
    </row>
    <row r="125" spans="3:18" ht="12.75">
      <c r="C125" s="8" t="s">
        <v>338</v>
      </c>
      <c r="D125" s="8"/>
      <c r="E125" s="8"/>
      <c r="F125" s="42"/>
      <c r="G125" s="14">
        <f>G124/5*100</f>
        <v>0</v>
      </c>
      <c r="H125" s="47"/>
      <c r="I125" s="42"/>
      <c r="J125" s="14">
        <f>J124/5*100</f>
        <v>0</v>
      </c>
      <c r="K125" s="47"/>
      <c r="L125" s="42"/>
      <c r="M125" s="14">
        <f>M124/5*100</f>
        <v>0</v>
      </c>
      <c r="N125" s="47"/>
      <c r="O125" s="42"/>
      <c r="P125" s="14">
        <f>P124/5*100</f>
        <v>0</v>
      </c>
      <c r="Q125" s="47"/>
      <c r="R125" s="33"/>
    </row>
    <row r="128" ht="12.75">
      <c r="A128" s="17" t="s">
        <v>325</v>
      </c>
    </row>
    <row r="129" ht="12.75">
      <c r="A129" s="9" t="s">
        <v>326</v>
      </c>
    </row>
    <row r="130" ht="12.75">
      <c r="A130" s="9" t="s">
        <v>327</v>
      </c>
    </row>
    <row r="131" ht="12.75">
      <c r="A131" s="9" t="s">
        <v>328</v>
      </c>
    </row>
    <row r="132" ht="12.75">
      <c r="A132" s="9" t="s">
        <v>329</v>
      </c>
    </row>
    <row r="133" ht="12.75">
      <c r="A133" s="9" t="s">
        <v>330</v>
      </c>
    </row>
    <row r="134" ht="12.75">
      <c r="A134" s="9" t="s">
        <v>331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NMSBVI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Later, Ronald (Ron)</dc:creator>
  <cp:keywords/>
  <dc:description/>
  <cp:lastModifiedBy>ComputerTechnician</cp:lastModifiedBy>
  <cp:lastPrinted>2011-03-29T15:02:03Z</cp:lastPrinted>
  <dcterms:created xsi:type="dcterms:W3CDTF">2010-10-12T18:31:36Z</dcterms:created>
  <dcterms:modified xsi:type="dcterms:W3CDTF">2011-06-09T14:46:49Z</dcterms:modified>
  <cp:category/>
  <cp:version/>
  <cp:contentType/>
  <cp:contentStatus/>
</cp:coreProperties>
</file>